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52F7B4E1-0E01-48AA-AECD-9C1ABAB348C9}" xr6:coauthVersionLast="47" xr6:coauthVersionMax="47" xr10:uidLastSave="{00000000-0000-0000-0000-000000000000}"/>
  <bookViews>
    <workbookView xWindow="-120" yWindow="-120" windowWidth="29040" windowHeight="15720" tabRatio="873" activeTab="3" xr2:uid="{00000000-000D-0000-FFFF-FFFF00000000}"/>
  </bookViews>
  <sheets>
    <sheet name="114統計表" sheetId="27" r:id="rId1"/>
    <sheet name="國科會專題研究計畫核定名冊" sheetId="14" r:id="rId2"/>
    <sheet name="歷年職級分佈" sheetId="24" r:id="rId3"/>
    <sheet name="國科會計畫件數金額趨勢圖" sheetId="22" r:id="rId4"/>
  </sheets>
  <definedNames>
    <definedName name="_xlnm._FilterDatabase" localSheetId="1" hidden="1">國科會專題研究計畫核定名冊!$A$1195:$L$1308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387" i="14" l="1"/>
  <c r="J1387" i="14"/>
  <c r="I1387" i="14"/>
  <c r="J1487" i="14"/>
  <c r="I1487" i="14"/>
  <c r="Y35" i="22"/>
  <c r="B1383" i="14"/>
  <c r="K1487" i="14"/>
  <c r="E26" i="24"/>
  <c r="C26" i="24"/>
  <c r="F25" i="24"/>
  <c r="D26" i="24"/>
  <c r="Y4" i="22"/>
  <c r="Y5" i="22"/>
  <c r="X6" i="22"/>
  <c r="Y3" i="22"/>
  <c r="Y33" i="22"/>
  <c r="Y34" i="22"/>
  <c r="W36" i="22"/>
  <c r="B1299" i="14"/>
  <c r="B1300" i="14"/>
  <c r="B1301" i="14"/>
  <c r="B1302" i="14"/>
  <c r="B1303" i="14"/>
  <c r="B1304" i="14"/>
  <c r="B1305" i="14"/>
  <c r="B1306" i="14"/>
  <c r="B1307" i="14"/>
  <c r="B1308" i="14"/>
  <c r="B1309" i="14"/>
  <c r="B1310" i="14"/>
  <c r="B1311" i="14"/>
  <c r="B1312" i="14"/>
  <c r="B1313" i="14"/>
  <c r="B1314" i="14"/>
  <c r="B1315" i="14"/>
  <c r="B1316" i="14"/>
  <c r="B1317" i="14"/>
  <c r="B1318" i="14"/>
  <c r="B1319" i="14"/>
  <c r="B1320" i="14"/>
  <c r="B1321" i="14"/>
  <c r="B1322" i="14"/>
  <c r="B1323" i="14"/>
  <c r="B1324" i="14"/>
  <c r="B1325" i="14"/>
  <c r="B1326" i="14"/>
  <c r="B1327" i="14"/>
  <c r="B1328" i="14"/>
  <c r="B1329" i="14"/>
  <c r="B1330" i="14"/>
  <c r="B1331" i="14"/>
  <c r="B1332" i="14"/>
  <c r="B1333" i="14"/>
  <c r="B1334" i="14"/>
  <c r="B1335" i="14"/>
  <c r="B1336" i="14"/>
  <c r="B1337" i="14"/>
  <c r="B1338" i="14"/>
  <c r="B1339" i="14"/>
  <c r="B1340" i="14"/>
  <c r="B1341" i="14"/>
  <c r="B1342" i="14"/>
  <c r="B1343" i="14"/>
  <c r="B1344" i="14"/>
  <c r="B1345" i="14"/>
  <c r="B1346" i="14"/>
  <c r="B1347" i="14"/>
  <c r="B1348" i="14"/>
  <c r="B1349" i="14"/>
  <c r="B1350" i="14"/>
  <c r="B1351" i="14"/>
  <c r="B1352" i="14"/>
  <c r="B1353" i="14"/>
  <c r="B1354" i="14"/>
  <c r="B1355" i="14"/>
  <c r="B1356" i="14"/>
  <c r="B1357" i="14"/>
  <c r="B1358" i="14"/>
  <c r="B1359" i="14"/>
  <c r="B1360" i="14"/>
  <c r="B1361" i="14"/>
  <c r="B1362" i="14"/>
  <c r="B1363" i="14"/>
  <c r="B1364" i="14"/>
  <c r="B1365" i="14"/>
  <c r="B1366" i="14"/>
  <c r="B1367" i="14"/>
  <c r="B1368" i="14"/>
  <c r="B1369" i="14"/>
  <c r="B1370" i="14"/>
  <c r="B1371" i="14"/>
  <c r="B1372" i="14"/>
  <c r="B1373" i="14"/>
  <c r="B1374" i="14"/>
  <c r="B1375" i="14"/>
  <c r="B1376" i="14"/>
  <c r="B1377" i="14"/>
  <c r="B1378" i="14"/>
  <c r="B1379" i="14"/>
  <c r="B1380" i="14"/>
  <c r="B1381" i="14"/>
  <c r="X36" i="22" l="1"/>
  <c r="G9" i="27"/>
  <c r="C47" i="27" l="1"/>
  <c r="B47" i="27"/>
  <c r="F9" i="27"/>
  <c r="C40" i="27" l="1"/>
  <c r="C35" i="27"/>
  <c r="C29" i="27"/>
  <c r="C20" i="27"/>
  <c r="C13" i="27"/>
  <c r="C2" i="27"/>
  <c r="B10" i="27"/>
  <c r="B17" i="27"/>
  <c r="B26" i="27"/>
  <c r="B32" i="27"/>
  <c r="B37" i="27"/>
  <c r="B44" i="27"/>
  <c r="G1295" i="14"/>
  <c r="H1295" i="14"/>
  <c r="F24" i="24"/>
  <c r="F26" i="24" s="1"/>
  <c r="W6" i="22" l="1"/>
  <c r="Y6" i="22" s="1"/>
  <c r="R47" i="24" l="1"/>
  <c r="I1295" i="14"/>
  <c r="B1256" i="14" l="1"/>
  <c r="B1257" i="14"/>
  <c r="B1258" i="14"/>
  <c r="B1259" i="14"/>
  <c r="B1260" i="14"/>
  <c r="B1261" i="14"/>
  <c r="B1262" i="14"/>
  <c r="B1263" i="14"/>
  <c r="B1264" i="14"/>
  <c r="B1265" i="14"/>
  <c r="B1266" i="14"/>
  <c r="B1267" i="14"/>
  <c r="B1268" i="14"/>
  <c r="B1269" i="14"/>
  <c r="B1270" i="14"/>
  <c r="B1271" i="14"/>
  <c r="B1272" i="14"/>
  <c r="B1273" i="14"/>
  <c r="B1274" i="14"/>
  <c r="B1275" i="14"/>
  <c r="B1276" i="14"/>
  <c r="B1277" i="14"/>
  <c r="B1278" i="14"/>
  <c r="B1279" i="14"/>
  <c r="B1280" i="14"/>
  <c r="B1281" i="14"/>
  <c r="B1282" i="14"/>
  <c r="B1283" i="14"/>
  <c r="B1284" i="14"/>
  <c r="B1285" i="14"/>
  <c r="B1286" i="14"/>
  <c r="B1287" i="14"/>
  <c r="B1288" i="14"/>
  <c r="B1289" i="14"/>
  <c r="B1290" i="14"/>
  <c r="B1291" i="14"/>
  <c r="B1292" i="14"/>
  <c r="B1293" i="14"/>
  <c r="B1294" i="14"/>
  <c r="B1255" i="14"/>
  <c r="B1198" i="14" l="1"/>
  <c r="B1199" i="14"/>
  <c r="B1200" i="14"/>
  <c r="B1201" i="14"/>
  <c r="B1202" i="14"/>
  <c r="B1203" i="14"/>
  <c r="B1204" i="14"/>
  <c r="B1205" i="14"/>
  <c r="B1206" i="14"/>
  <c r="B1207" i="14"/>
  <c r="B1208" i="14"/>
  <c r="B1209" i="14"/>
  <c r="B1210" i="14"/>
  <c r="B1211" i="14"/>
  <c r="B1212" i="14"/>
  <c r="B1213" i="14"/>
  <c r="B1214" i="14"/>
  <c r="B1215" i="14"/>
  <c r="B1216" i="14"/>
  <c r="B1217" i="14"/>
  <c r="B1218" i="14"/>
  <c r="B1219" i="14"/>
  <c r="B1220" i="14"/>
  <c r="B1221" i="14"/>
  <c r="B1222" i="14"/>
  <c r="B1223" i="14"/>
  <c r="B1224" i="14"/>
  <c r="B1225" i="14"/>
  <c r="B1226" i="14"/>
  <c r="B1227" i="14"/>
  <c r="B1228" i="14"/>
  <c r="B1229" i="14"/>
  <c r="B1230" i="14"/>
  <c r="B1231" i="14"/>
  <c r="B1232" i="14"/>
  <c r="B1233" i="14"/>
  <c r="B1234" i="14"/>
  <c r="B1235" i="14"/>
  <c r="B1236" i="14"/>
  <c r="B1237" i="14"/>
  <c r="B1238" i="14"/>
  <c r="B1239" i="14"/>
  <c r="B1240" i="14"/>
  <c r="B1241" i="14"/>
  <c r="B1242" i="14"/>
  <c r="B1243" i="14"/>
  <c r="B1244" i="14"/>
  <c r="B1245" i="14"/>
  <c r="B1246" i="14"/>
  <c r="B1247" i="14"/>
  <c r="B1248" i="14"/>
  <c r="B1249" i="14"/>
  <c r="B1250" i="14"/>
  <c r="B1251" i="14"/>
  <c r="B1252" i="14"/>
  <c r="B1253" i="14"/>
  <c r="B1197" i="14"/>
  <c r="B1254" i="14"/>
  <c r="V6" i="22" l="1"/>
  <c r="B1298" i="14" l="1"/>
  <c r="B1297" i="14"/>
  <c r="B1196" i="14"/>
  <c r="B1195" i="14"/>
  <c r="V36" i="22" l="1"/>
  <c r="I1193" i="14"/>
  <c r="F23" i="24" l="1"/>
  <c r="U36" i="22" l="1"/>
  <c r="F22" i="24" l="1"/>
  <c r="T36" i="22" l="1"/>
  <c r="S36" i="22" l="1"/>
  <c r="O6" i="22" l="1"/>
  <c r="F21" i="24" l="1"/>
  <c r="F19" i="24" l="1"/>
  <c r="F20" i="24" l="1"/>
  <c r="S6" i="22"/>
  <c r="R36" i="22"/>
  <c r="R37" i="22"/>
  <c r="R6" i="22"/>
  <c r="Q6" i="22"/>
  <c r="B36" i="22"/>
  <c r="F14" i="24"/>
  <c r="P6" i="22"/>
  <c r="P36" i="22"/>
  <c r="F18" i="24"/>
  <c r="B26" i="24"/>
  <c r="F17" i="24"/>
  <c r="F4" i="24"/>
  <c r="F5" i="24"/>
  <c r="F6" i="24"/>
  <c r="F7" i="24"/>
  <c r="F8" i="24"/>
  <c r="F9" i="24"/>
  <c r="F10" i="24"/>
  <c r="F11" i="24"/>
  <c r="F12" i="24"/>
  <c r="F13" i="24"/>
  <c r="F15" i="24"/>
  <c r="F16" i="24"/>
  <c r="O36" i="22"/>
  <c r="N47" i="24"/>
  <c r="K47" i="24"/>
  <c r="M47" i="24"/>
  <c r="L47" i="24"/>
  <c r="F3" i="24"/>
  <c r="N6" i="22"/>
  <c r="N36" i="22"/>
  <c r="M33" i="22"/>
  <c r="M6" i="22"/>
  <c r="L36" i="22"/>
  <c r="L6" i="22"/>
  <c r="K36" i="22"/>
  <c r="J35" i="22"/>
  <c r="J6" i="22"/>
  <c r="K6" i="22"/>
  <c r="I6" i="22"/>
  <c r="H6" i="22"/>
  <c r="I36" i="22"/>
  <c r="H36" i="22"/>
  <c r="G36" i="22"/>
  <c r="F36" i="22"/>
  <c r="E36" i="22"/>
  <c r="D36" i="22"/>
  <c r="C36" i="22"/>
  <c r="G6" i="22"/>
  <c r="F6" i="22"/>
  <c r="E6" i="22"/>
  <c r="D6" i="22"/>
  <c r="C6" i="22"/>
  <c r="B6" i="22"/>
  <c r="Q36" i="22"/>
  <c r="J36" i="22" l="1"/>
  <c r="M36" i="22"/>
  <c r="Y3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Sly-Yang</author>
  </authors>
  <commentList>
    <comment ref="B36" authorId="0" shapeId="0" xr:uid="{00000000-0006-0000-0100-000001000000}">
      <text>
        <r>
          <rPr>
            <b/>
            <sz val="9"/>
            <color indexed="81"/>
            <rFont val="Tahoma"/>
            <family val="2"/>
          </rPr>
          <t>Sly-Yang:</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C83E1EB-683F-48A4-BA05-74B8722CB19B}" keepAlive="1" name="查詢 - Download (8) pdf" description="與活頁簿中 'Download (8) pdf' 查詢的連接。" type="5" refreshedVersion="0" background="1">
    <dbPr connection="Provider=Microsoft.Mashup.OleDb.1;Data Source=$Workbook$;Location=&quot;Download (8) pdf&quot;;Extended Properties=&quot;&quot;" command="SELECT * FROM [Download (8) pdf]"/>
  </connection>
</connections>
</file>

<file path=xl/sharedStrings.xml><?xml version="1.0" encoding="utf-8"?>
<sst xmlns="http://schemas.openxmlformats.org/spreadsheetml/2006/main" count="10047" uniqueCount="5890">
  <si>
    <t>Near Automorphism of Graph</t>
  </si>
  <si>
    <t>財政稅務系</t>
  </si>
  <si>
    <t>財務金融系</t>
  </si>
  <si>
    <t>97-2410-H-025-012-</t>
  </si>
  <si>
    <t>97-2221-E-025-010-</t>
  </si>
  <si>
    <t>97-2221-E-025-013-</t>
  </si>
  <si>
    <t>97-2115-M-025-002-</t>
  </si>
  <si>
    <t>97-2118-M-025-002-</t>
  </si>
  <si>
    <t>97-2221-E-025-007-</t>
  </si>
  <si>
    <t>97-2221-E-025-008-</t>
  </si>
  <si>
    <t>97-2221-E-025-001-</t>
  </si>
  <si>
    <t>97-2221-E-025-011-</t>
  </si>
  <si>
    <t>97-2410-H-025-011-</t>
  </si>
  <si>
    <t>97-2221-E-025-006-</t>
  </si>
  <si>
    <t>97-2221-E-025-012-</t>
  </si>
  <si>
    <t>97-2221-E-025-014-</t>
  </si>
  <si>
    <t>97-2410-H-025-007-SSS</t>
  </si>
  <si>
    <t>97-2410-H-025-008-</t>
  </si>
  <si>
    <t>97-2118-M-025-003-</t>
  </si>
  <si>
    <t>97-2115-M-025-001-</t>
  </si>
  <si>
    <t>97-2118-M-025-001-</t>
  </si>
  <si>
    <t>97-2221-E-025-005-</t>
  </si>
  <si>
    <t>97-2410-H-025-003-</t>
  </si>
  <si>
    <t>97-2410-H-025-005-</t>
  </si>
  <si>
    <t>97-2221-E-025-003-MY2</t>
  </si>
  <si>
    <t>97-2221-E-025-004-MY3</t>
  </si>
  <si>
    <t>97-2410-H-025-006-MY2</t>
  </si>
  <si>
    <t>97-2410-H-025-004-</t>
  </si>
  <si>
    <t>97-2221-E-025-009-</t>
  </si>
  <si>
    <t>97-2511-S-025-001-</t>
  </si>
  <si>
    <t>97-2410-H-025-002-</t>
  </si>
  <si>
    <t>97-2410-H-025-014-</t>
  </si>
  <si>
    <t>97-2410-H-025-013-</t>
    <phoneticPr fontId="4" type="noConversion"/>
  </si>
  <si>
    <t>97-2410-H-025-009-</t>
    <phoneticPr fontId="4" type="noConversion"/>
  </si>
  <si>
    <t>97-2221-E-025-002-</t>
    <phoneticPr fontId="4" type="noConversion"/>
  </si>
  <si>
    <t>97-2410-H-025-010-</t>
    <phoneticPr fontId="4" type="noConversion"/>
  </si>
  <si>
    <t>96-2416-H-025-010-</t>
  </si>
  <si>
    <t>96-2411-H-025-001-MY2</t>
  </si>
  <si>
    <t>96-2416-H-025-001-MY2</t>
  </si>
  <si>
    <t>96-2416-H-025-004-MY2</t>
  </si>
  <si>
    <t>96-2628-S-025-001-MY2</t>
  </si>
  <si>
    <t>96-2221-E-025-008-MY2</t>
  </si>
  <si>
    <t>96-2416-H-025-002-MY2</t>
  </si>
  <si>
    <t>96-2415-H-025-003-MY3</t>
  </si>
  <si>
    <t>99-2221-E-025-007-MY2</t>
  </si>
  <si>
    <t>99-2221-E-025-005-</t>
  </si>
  <si>
    <t>99-2221-E-025-013-</t>
  </si>
  <si>
    <t>99-2410-H-025-010-MY2</t>
  </si>
  <si>
    <t>99-2410-H-025-007-</t>
  </si>
  <si>
    <t>99-2410-H-025-020-</t>
  </si>
  <si>
    <t>99-2511-S-025-001-</t>
  </si>
  <si>
    <t>99-2410-H-025-019-</t>
  </si>
  <si>
    <t>99-2221-E-025-010-</t>
  </si>
  <si>
    <t>99-2118-M-025-001-</t>
  </si>
  <si>
    <t>99-2115-M-025-002-</t>
  </si>
  <si>
    <t>99-2628-E-025-001-</t>
  </si>
  <si>
    <t>99-2410-H-025-008-MY2</t>
  </si>
  <si>
    <t>99-2410-H-025-015-</t>
  </si>
  <si>
    <t>99-2410-H-025-001-</t>
  </si>
  <si>
    <t>99-2410-H-025-002-</t>
  </si>
  <si>
    <t>99-2221-E-025-008-</t>
  </si>
  <si>
    <t>99-2221-E-025-003-</t>
  </si>
  <si>
    <t>99-2221-E-025-004-</t>
  </si>
  <si>
    <t>99-2115-M-025-001-</t>
  </si>
  <si>
    <t>99-2410-H-025-016-</t>
  </si>
  <si>
    <t>99-2221-E-025-011-</t>
  </si>
  <si>
    <t>99-2410-H-025-011-</t>
  </si>
  <si>
    <t>99-2410-H-025-018-</t>
  </si>
  <si>
    <t>99-2221-E-025-006-</t>
  </si>
  <si>
    <t>99-2221-E-025-012-</t>
  </si>
  <si>
    <t>99-2410-H-025-006-</t>
  </si>
  <si>
    <t>99-2410-H-025-009-</t>
  </si>
  <si>
    <t>99-2410-H-025-012-SSS</t>
  </si>
  <si>
    <t>99-2410-H-025-013-SSS</t>
  </si>
  <si>
    <t>99-2221-E-025-001-</t>
    <phoneticPr fontId="4" type="noConversion"/>
  </si>
  <si>
    <t>99-2410-H-025-004-</t>
  </si>
  <si>
    <t>99-2221-E-025-002-MY3</t>
  </si>
  <si>
    <t>99-2410-H-025-017-</t>
  </si>
  <si>
    <t>99-2221-E-025-009-</t>
  </si>
  <si>
    <t>99-2410-H-025-014-</t>
  </si>
  <si>
    <t>99-2410-H-025-005-</t>
  </si>
  <si>
    <t>99-2410-H-025-003-</t>
  </si>
  <si>
    <t>99-2511-S-025-002-MY2</t>
  </si>
  <si>
    <t>99-2631-S-025-001-</t>
  </si>
  <si>
    <t>98-2410-H-025-001-MY2</t>
    <phoneticPr fontId="4" type="noConversion"/>
  </si>
  <si>
    <t>97-2221-E-025-004-MY3</t>
    <phoneticPr fontId="4" type="noConversion"/>
  </si>
  <si>
    <t>98-2410-H-025-014-</t>
  </si>
  <si>
    <t>98-2410-H-025 -015 -</t>
    <phoneticPr fontId="4" type="noConversion"/>
  </si>
  <si>
    <t>NSC-98-2115-M-025-001</t>
    <phoneticPr fontId="5" type="noConversion"/>
  </si>
  <si>
    <t>NSC-98-2221-E-025-001</t>
    <phoneticPr fontId="5" type="noConversion"/>
  </si>
  <si>
    <t>NSC-98-2410-H-025-010</t>
    <phoneticPr fontId="5" type="noConversion"/>
  </si>
  <si>
    <t>NSC-98-2631-S-028-001</t>
    <phoneticPr fontId="5" type="noConversion"/>
  </si>
  <si>
    <t>NSC-96-2415-H-025-003-MY3</t>
    <phoneticPr fontId="5" type="noConversion"/>
  </si>
  <si>
    <t>NSC-98-2221-E-025-009</t>
    <phoneticPr fontId="5" type="noConversion"/>
  </si>
  <si>
    <t>NSC-98-2221-E-025-010</t>
    <phoneticPr fontId="5" type="noConversion"/>
  </si>
  <si>
    <t>NSC-98-2221-E-025-002</t>
    <phoneticPr fontId="5" type="noConversion"/>
  </si>
  <si>
    <t>NSC-98-2221-E-025-008</t>
    <phoneticPr fontId="5" type="noConversion"/>
  </si>
  <si>
    <t>NSC-98-2410-H-025-006</t>
    <phoneticPr fontId="5" type="noConversion"/>
  </si>
  <si>
    <t>NSC-98-2410-H-025-008-SSS</t>
    <phoneticPr fontId="5" type="noConversion"/>
  </si>
  <si>
    <t>NSC-98-2118-M-025-001</t>
    <phoneticPr fontId="5" type="noConversion"/>
  </si>
  <si>
    <t>NSC-98-2410-H-025-004</t>
    <phoneticPr fontId="5" type="noConversion"/>
  </si>
  <si>
    <t>NSC-98-2410-H-025-005</t>
    <phoneticPr fontId="5" type="noConversion"/>
  </si>
  <si>
    <t>NSC-98-2410-025-013</t>
    <phoneticPr fontId="5" type="noConversion"/>
  </si>
  <si>
    <t>NSC-98-2410-H-025-001-MY2</t>
    <phoneticPr fontId="5" type="noConversion"/>
  </si>
  <si>
    <t>NSC-98-2410-H-025-009</t>
    <phoneticPr fontId="5" type="noConversion"/>
  </si>
  <si>
    <t>NSC-97-2410-H-025-006-MY2</t>
    <phoneticPr fontId="5" type="noConversion"/>
  </si>
  <si>
    <t>NSC-98-2115-M-025-002</t>
    <phoneticPr fontId="5" type="noConversion"/>
  </si>
  <si>
    <t>NSC-98-2221-E-025-004</t>
    <phoneticPr fontId="5" type="noConversion"/>
  </si>
  <si>
    <t>NSC-98-2410-H-025-012</t>
    <phoneticPr fontId="5" type="noConversion"/>
  </si>
  <si>
    <t>NSC-98-2221-E-025-007</t>
    <phoneticPr fontId="5" type="noConversion"/>
  </si>
  <si>
    <t>NSC-98-2218-E-025-001</t>
    <phoneticPr fontId="5" type="noConversion"/>
  </si>
  <si>
    <t>NSC-98-2221-E-025-003</t>
    <phoneticPr fontId="5" type="noConversion"/>
  </si>
  <si>
    <t>NSC-98-2221-E-025-005</t>
    <phoneticPr fontId="5" type="noConversion"/>
  </si>
  <si>
    <t>NSC-98-2221-E-025-006</t>
    <phoneticPr fontId="5" type="noConversion"/>
  </si>
  <si>
    <t>NSC-98-2410-H-025-002</t>
    <phoneticPr fontId="5" type="noConversion"/>
  </si>
  <si>
    <t>NSC-98-2410-H-025-011</t>
    <phoneticPr fontId="5" type="noConversion"/>
  </si>
  <si>
    <t>NSC-98-2410-H-025-007</t>
    <phoneticPr fontId="5" type="noConversion"/>
  </si>
  <si>
    <t>NSC-96-2628-E-025-001-MY3</t>
    <phoneticPr fontId="5" type="noConversion"/>
  </si>
  <si>
    <t>NSC-97-2221-E-025-003-MY2</t>
    <phoneticPr fontId="5" type="noConversion"/>
  </si>
  <si>
    <t>NSC-97-2221-E-025-004-MY3</t>
    <phoneticPr fontId="5" type="noConversion"/>
  </si>
  <si>
    <t>多媒體設計系</t>
    <phoneticPr fontId="4" type="noConversion"/>
  </si>
  <si>
    <t>應用統計系</t>
    <phoneticPr fontId="4" type="noConversion"/>
  </si>
  <si>
    <t>960801-970731</t>
    <phoneticPr fontId="5" type="noConversion"/>
  </si>
  <si>
    <t>NSC-96-2115-M-025-002</t>
    <phoneticPr fontId="5" type="noConversion"/>
  </si>
  <si>
    <t>NSC-96-2416-H-025-005</t>
    <phoneticPr fontId="5" type="noConversion"/>
  </si>
  <si>
    <t>NSC-96-2413-H-025-001</t>
    <phoneticPr fontId="5" type="noConversion"/>
  </si>
  <si>
    <t>NSC-96-2221-E-025-005</t>
    <phoneticPr fontId="5" type="noConversion"/>
  </si>
  <si>
    <t>NSC-96-2221-E-025-009</t>
    <phoneticPr fontId="5" type="noConversion"/>
  </si>
  <si>
    <t>NSC-96-2221-E-025-012</t>
    <phoneticPr fontId="5" type="noConversion"/>
  </si>
  <si>
    <t>960801-990731</t>
    <phoneticPr fontId="5" type="noConversion"/>
  </si>
  <si>
    <t>960801-980731</t>
    <phoneticPr fontId="5" type="noConversion"/>
  </si>
  <si>
    <t>NSC-2416-H-025-002-MY2</t>
    <phoneticPr fontId="5" type="noConversion"/>
  </si>
  <si>
    <t>NSC-96-2221-E-025-006</t>
    <phoneticPr fontId="5" type="noConversion"/>
  </si>
  <si>
    <t>NSC-96-2416-H-025-003</t>
    <phoneticPr fontId="5" type="noConversion"/>
  </si>
  <si>
    <t>NSC-96-2221-E-025-013</t>
    <phoneticPr fontId="5" type="noConversion"/>
  </si>
  <si>
    <t>NSC-96-2416-H-025-007</t>
    <phoneticPr fontId="5" type="noConversion"/>
  </si>
  <si>
    <t>NSC-96-2415-H-025-002</t>
    <phoneticPr fontId="5" type="noConversion"/>
  </si>
  <si>
    <t>NSC-96-2416-H-025-004-MY2</t>
    <phoneticPr fontId="5" type="noConversion"/>
  </si>
  <si>
    <t>NSC-96-2416-H-025-001-MY2</t>
    <phoneticPr fontId="5" type="noConversion"/>
  </si>
  <si>
    <t>NSC-96-2411-H-025-001-MY2</t>
    <phoneticPr fontId="5" type="noConversion"/>
  </si>
  <si>
    <t>NSC-2118-M-025-001</t>
    <phoneticPr fontId="5" type="noConversion"/>
  </si>
  <si>
    <t>950807-970731</t>
    <phoneticPr fontId="5" type="noConversion"/>
  </si>
  <si>
    <t>NSC-95-2221-E-025-006-MY2</t>
    <phoneticPr fontId="5" type="noConversion"/>
  </si>
  <si>
    <t>NSC-96-2118-M-025-003</t>
    <phoneticPr fontId="5" type="noConversion"/>
  </si>
  <si>
    <t>NSC-96-2221-E-025-002</t>
    <phoneticPr fontId="5" type="noConversion"/>
  </si>
  <si>
    <t>NSC-96-2115-M-025-001</t>
    <phoneticPr fontId="5" type="noConversion"/>
  </si>
  <si>
    <t>NSC-96-2221-E-025-004</t>
    <phoneticPr fontId="5" type="noConversion"/>
  </si>
  <si>
    <t>NSC-96-2416-H-025-006</t>
    <phoneticPr fontId="5" type="noConversion"/>
  </si>
  <si>
    <t>NSC-96-2416-H-025-008</t>
    <phoneticPr fontId="5" type="noConversion"/>
  </si>
  <si>
    <t>NSC-96-2221-E-025-010</t>
    <phoneticPr fontId="5" type="noConversion"/>
  </si>
  <si>
    <t>NSC-96-2221-E-025-008-MY2</t>
    <phoneticPr fontId="5" type="noConversion"/>
  </si>
  <si>
    <t>NSC-96-2221-E-025-007</t>
    <phoneticPr fontId="5" type="noConversion"/>
  </si>
  <si>
    <t>NSC-96-2221-E-025-011</t>
    <phoneticPr fontId="5" type="noConversion"/>
  </si>
  <si>
    <t>NSC-96-2628-S-025-001-MY2</t>
    <phoneticPr fontId="5" type="noConversion"/>
  </si>
  <si>
    <t>961101-970731</t>
    <phoneticPr fontId="5" type="noConversion"/>
  </si>
  <si>
    <t>NSC-96-2416- H-025-009</t>
    <phoneticPr fontId="5" type="noConversion"/>
  </si>
  <si>
    <t>NSC-96-2118-M-025-002</t>
    <phoneticPr fontId="5" type="noConversion"/>
  </si>
  <si>
    <t>應用日語系</t>
  </si>
  <si>
    <t>NSC-96-2411-H-025-002</t>
    <phoneticPr fontId="5" type="noConversion"/>
  </si>
  <si>
    <t>通識教育中心</t>
    <phoneticPr fontId="4" type="noConversion"/>
  </si>
  <si>
    <r>
      <rPr>
        <sz val="12"/>
        <color indexed="8"/>
        <rFont val="標楷體"/>
        <family val="4"/>
        <charset val="136"/>
      </rPr>
      <t>資訊科技與應用研究所</t>
    </r>
  </si>
  <si>
    <r>
      <rPr>
        <sz val="12"/>
        <color indexed="8"/>
        <rFont val="標楷體"/>
        <family val="4"/>
        <charset val="136"/>
      </rPr>
      <t>資訊工程系</t>
    </r>
    <phoneticPr fontId="5" type="noConversion"/>
  </si>
  <si>
    <r>
      <rPr>
        <sz val="12"/>
        <rFont val="標楷體"/>
        <family val="4"/>
        <charset val="136"/>
      </rPr>
      <t>資訊管理系</t>
    </r>
  </si>
  <si>
    <r>
      <rPr>
        <sz val="12"/>
        <rFont val="標楷體"/>
        <family val="4"/>
        <charset val="136"/>
      </rPr>
      <t>林春宏</t>
    </r>
  </si>
  <si>
    <r>
      <rPr>
        <sz val="12"/>
        <rFont val="標楷體"/>
        <family val="4"/>
        <charset val="136"/>
      </rPr>
      <t>流通管理系</t>
    </r>
  </si>
  <si>
    <r>
      <rPr>
        <sz val="12"/>
        <rFont val="標楷體"/>
        <family val="4"/>
        <charset val="136"/>
      </rPr>
      <t>應用外語系</t>
    </r>
    <phoneticPr fontId="5" type="noConversion"/>
  </si>
  <si>
    <r>
      <rPr>
        <sz val="12"/>
        <rFont val="標楷體"/>
        <family val="4"/>
        <charset val="136"/>
      </rPr>
      <t>應用日語系</t>
    </r>
    <phoneticPr fontId="5" type="noConversion"/>
  </si>
  <si>
    <r>
      <rPr>
        <sz val="12"/>
        <rFont val="標楷體"/>
        <family val="4"/>
        <charset val="136"/>
      </rPr>
      <t>多媒體設計系</t>
    </r>
    <phoneticPr fontId="5" type="noConversion"/>
  </si>
  <si>
    <r>
      <rPr>
        <sz val="12"/>
        <rFont val="標楷體"/>
        <family val="4"/>
        <charset val="136"/>
      </rPr>
      <t>企業管理科</t>
    </r>
    <phoneticPr fontId="5" type="noConversion"/>
  </si>
  <si>
    <r>
      <rPr>
        <sz val="12"/>
        <rFont val="標楷體"/>
        <family val="4"/>
        <charset val="136"/>
      </rPr>
      <t>多媒體設計系</t>
    </r>
  </si>
  <si>
    <r>
      <rPr>
        <sz val="12"/>
        <color indexed="8"/>
        <rFont val="標楷體"/>
        <family val="4"/>
        <charset val="136"/>
      </rPr>
      <t>室內設計系</t>
    </r>
  </si>
  <si>
    <r>
      <rPr>
        <sz val="12"/>
        <color indexed="8"/>
        <rFont val="標楷體"/>
        <family val="4"/>
        <charset val="136"/>
      </rPr>
      <t>流通管理系</t>
    </r>
  </si>
  <si>
    <r>
      <rPr>
        <sz val="12"/>
        <color indexed="8"/>
        <rFont val="標楷體"/>
        <family val="4"/>
        <charset val="136"/>
      </rPr>
      <t>財政稅務系</t>
    </r>
  </si>
  <si>
    <r>
      <rPr>
        <sz val="12"/>
        <color indexed="8"/>
        <rFont val="標楷體"/>
        <family val="4"/>
        <charset val="136"/>
      </rPr>
      <t>統計系</t>
    </r>
  </si>
  <si>
    <r>
      <rPr>
        <sz val="12"/>
        <color indexed="8"/>
        <rFont val="標楷體"/>
        <family val="4"/>
        <charset val="136"/>
      </rPr>
      <t>會計系</t>
    </r>
  </si>
  <si>
    <r>
      <rPr>
        <sz val="12"/>
        <color indexed="8"/>
        <rFont val="標楷體"/>
        <family val="4"/>
        <charset val="136"/>
      </rPr>
      <t>資訊管理系</t>
    </r>
  </si>
  <si>
    <r>
      <rPr>
        <sz val="12"/>
        <color indexed="8"/>
        <rFont val="標楷體"/>
        <family val="4"/>
        <charset val="136"/>
      </rPr>
      <t>蕭登福</t>
    </r>
  </si>
  <si>
    <r>
      <rPr>
        <sz val="12"/>
        <color indexed="8"/>
        <rFont val="標楷體"/>
        <family val="4"/>
        <charset val="136"/>
      </rPr>
      <t>林雅芬</t>
    </r>
  </si>
  <si>
    <r>
      <rPr>
        <sz val="12"/>
        <color indexed="8"/>
        <rFont val="標楷體"/>
        <family val="4"/>
        <charset val="136"/>
      </rPr>
      <t>游曉貞</t>
    </r>
  </si>
  <si>
    <r>
      <rPr>
        <sz val="12"/>
        <color indexed="8"/>
        <rFont val="標楷體"/>
        <family val="4"/>
        <charset val="136"/>
      </rPr>
      <t>王兆華</t>
    </r>
  </si>
  <si>
    <r>
      <rPr>
        <sz val="12"/>
        <color indexed="8"/>
        <rFont val="標楷體"/>
        <family val="4"/>
        <charset val="136"/>
      </rPr>
      <t>游耿能</t>
    </r>
  </si>
  <si>
    <r>
      <rPr>
        <sz val="12"/>
        <color indexed="8"/>
        <rFont val="標楷體"/>
        <family val="4"/>
        <charset val="136"/>
      </rPr>
      <t>徐豐明</t>
    </r>
  </si>
  <si>
    <r>
      <rPr>
        <sz val="12"/>
        <color indexed="8"/>
        <rFont val="標楷體"/>
        <family val="4"/>
        <charset val="136"/>
      </rPr>
      <t>陳民枝</t>
    </r>
  </si>
  <si>
    <r>
      <rPr>
        <sz val="12"/>
        <color indexed="8"/>
        <rFont val="標楷體"/>
        <family val="4"/>
        <charset val="136"/>
      </rPr>
      <t>陳伯亮</t>
    </r>
  </si>
  <si>
    <r>
      <rPr>
        <sz val="12"/>
        <color indexed="8"/>
        <rFont val="標楷體"/>
        <family val="4"/>
        <charset val="136"/>
      </rPr>
      <t>黃馨逸</t>
    </r>
  </si>
  <si>
    <r>
      <rPr>
        <sz val="12"/>
        <color indexed="8"/>
        <rFont val="標楷體"/>
        <family val="4"/>
        <charset val="136"/>
      </rPr>
      <t>陳世穎</t>
    </r>
  </si>
  <si>
    <r>
      <rPr>
        <sz val="12"/>
        <color indexed="8"/>
        <rFont val="標楷體"/>
        <family val="4"/>
        <charset val="136"/>
      </rPr>
      <t>張雅芬</t>
    </r>
  </si>
  <si>
    <r>
      <rPr>
        <sz val="12"/>
        <color indexed="8"/>
        <rFont val="標楷體"/>
        <family val="4"/>
        <charset val="136"/>
      </rPr>
      <t>王淑玲</t>
    </r>
  </si>
  <si>
    <r>
      <rPr>
        <sz val="12"/>
        <color indexed="8"/>
        <rFont val="標楷體"/>
        <family val="4"/>
        <charset val="136"/>
      </rPr>
      <t>林春宏</t>
    </r>
  </si>
  <si>
    <r>
      <rPr>
        <sz val="12"/>
        <color indexed="8"/>
        <rFont val="標楷體"/>
        <family val="4"/>
        <charset val="136"/>
      </rPr>
      <t>連俊瑋</t>
    </r>
  </si>
  <si>
    <r>
      <rPr>
        <sz val="12"/>
        <color indexed="8"/>
        <rFont val="標楷體"/>
        <family val="4"/>
        <charset val="136"/>
      </rPr>
      <t>陳彥匡</t>
    </r>
  </si>
  <si>
    <r>
      <rPr>
        <sz val="12"/>
        <color indexed="8"/>
        <rFont val="標楷體"/>
        <family val="4"/>
        <charset val="136"/>
      </rPr>
      <t>陳榮昌</t>
    </r>
  </si>
  <si>
    <r>
      <rPr>
        <sz val="12"/>
        <color indexed="8"/>
        <rFont val="標楷體"/>
        <family val="4"/>
        <charset val="136"/>
      </rPr>
      <t>林泓毅</t>
    </r>
  </si>
  <si>
    <r>
      <rPr>
        <sz val="12"/>
        <color indexed="8"/>
        <rFont val="標楷體"/>
        <family val="4"/>
        <charset val="136"/>
      </rPr>
      <t>楊志文</t>
    </r>
  </si>
  <si>
    <r>
      <rPr>
        <sz val="12"/>
        <color indexed="8"/>
        <rFont val="標楷體"/>
        <family val="4"/>
        <charset val="136"/>
      </rPr>
      <t>張宏吉</t>
    </r>
  </si>
  <si>
    <r>
      <rPr>
        <sz val="12"/>
        <color indexed="8"/>
        <rFont val="標楷體"/>
        <family val="4"/>
        <charset val="136"/>
      </rPr>
      <t>林淑惠</t>
    </r>
  </si>
  <si>
    <r>
      <rPr>
        <sz val="12"/>
        <color indexed="8"/>
        <rFont val="標楷體"/>
        <family val="4"/>
        <charset val="136"/>
      </rPr>
      <t>詹明華</t>
    </r>
  </si>
  <si>
    <r>
      <rPr>
        <sz val="12"/>
        <color indexed="8"/>
        <rFont val="標楷體"/>
        <family val="4"/>
        <charset val="136"/>
      </rPr>
      <t>王琮胤</t>
    </r>
    <r>
      <rPr>
        <sz val="12"/>
        <color indexed="8"/>
        <rFont val="Times New Roman"/>
        <family val="1"/>
      </rPr>
      <t xml:space="preserve"> </t>
    </r>
  </si>
  <si>
    <r>
      <rPr>
        <sz val="12"/>
        <color indexed="8"/>
        <rFont val="標楷體"/>
        <family val="4"/>
        <charset val="136"/>
      </rPr>
      <t>林裕章</t>
    </r>
  </si>
  <si>
    <r>
      <rPr>
        <sz val="12"/>
        <color indexed="8"/>
        <rFont val="標楷體"/>
        <family val="4"/>
        <charset val="136"/>
      </rPr>
      <t>紀信義</t>
    </r>
  </si>
  <si>
    <r>
      <rPr>
        <sz val="12"/>
        <color indexed="8"/>
        <rFont val="標楷體"/>
        <family val="4"/>
        <charset val="136"/>
      </rPr>
      <t>劉若蘭</t>
    </r>
  </si>
  <si>
    <r>
      <rPr>
        <sz val="12"/>
        <color indexed="8"/>
        <rFont val="標楷體"/>
        <family val="4"/>
        <charset val="136"/>
      </rPr>
      <t>柯沛程</t>
    </r>
  </si>
  <si>
    <r>
      <rPr>
        <sz val="12"/>
        <color indexed="8"/>
        <rFont val="標楷體"/>
        <family val="4"/>
        <charset val="136"/>
      </rPr>
      <t>簡郁紘</t>
    </r>
  </si>
  <si>
    <r>
      <rPr>
        <sz val="12"/>
        <color indexed="8"/>
        <rFont val="標楷體"/>
        <family val="4"/>
        <charset val="136"/>
      </rPr>
      <t>吳佩勳</t>
    </r>
  </si>
  <si>
    <r>
      <rPr>
        <sz val="12"/>
        <color indexed="8"/>
        <rFont val="標楷體"/>
        <family val="4"/>
        <charset val="136"/>
      </rPr>
      <t>廖采如</t>
    </r>
  </si>
  <si>
    <r>
      <rPr>
        <sz val="12"/>
        <color indexed="8"/>
        <rFont val="標楷體"/>
        <family val="4"/>
        <charset val="136"/>
      </rPr>
      <t>王伶芳</t>
    </r>
  </si>
  <si>
    <r>
      <rPr>
        <sz val="12"/>
        <color indexed="8"/>
        <rFont val="標楷體"/>
        <family val="4"/>
        <charset val="136"/>
      </rPr>
      <t>藍儒鴻</t>
    </r>
  </si>
  <si>
    <r>
      <rPr>
        <sz val="12"/>
        <color indexed="8"/>
        <rFont val="標楷體"/>
        <family val="4"/>
        <charset val="136"/>
      </rPr>
      <t>張淑華</t>
    </r>
  </si>
  <si>
    <r>
      <rPr>
        <sz val="12"/>
        <color indexed="8"/>
        <rFont val="標楷體"/>
        <family val="4"/>
        <charset val="136"/>
      </rPr>
      <t>林晏如</t>
    </r>
  </si>
  <si>
    <r>
      <rPr>
        <sz val="12"/>
        <color indexed="8"/>
        <rFont val="標楷體"/>
        <family val="4"/>
        <charset val="136"/>
      </rPr>
      <t>休閒事業經營系</t>
    </r>
  </si>
  <si>
    <r>
      <rPr>
        <sz val="12"/>
        <color indexed="8"/>
        <rFont val="標楷體"/>
        <family val="4"/>
        <charset val="136"/>
      </rPr>
      <t>顏昌華</t>
    </r>
  </si>
  <si>
    <r>
      <rPr>
        <sz val="12"/>
        <color indexed="8"/>
        <rFont val="標楷體"/>
        <family val="4"/>
        <charset val="136"/>
      </rPr>
      <t>企業管理系事業經營碩士班</t>
    </r>
  </si>
  <si>
    <r>
      <rPr>
        <sz val="12"/>
        <color indexed="8"/>
        <rFont val="標楷體"/>
        <family val="4"/>
        <charset val="136"/>
      </rPr>
      <t>王朝仕</t>
    </r>
  </si>
  <si>
    <r>
      <rPr>
        <sz val="12"/>
        <color indexed="8"/>
        <rFont val="標楷體"/>
        <family val="4"/>
        <charset val="136"/>
      </rPr>
      <t>多媒體設計系</t>
    </r>
    <r>
      <rPr>
        <sz val="12"/>
        <color indexed="8"/>
        <rFont val="Times New Roman"/>
        <family val="1"/>
      </rPr>
      <t>(</t>
    </r>
    <r>
      <rPr>
        <sz val="12"/>
        <color indexed="8"/>
        <rFont val="標楷體"/>
        <family val="4"/>
        <charset val="136"/>
      </rPr>
      <t>含碩士班</t>
    </r>
    <r>
      <rPr>
        <sz val="12"/>
        <color indexed="8"/>
        <rFont val="Times New Roman"/>
        <family val="1"/>
      </rPr>
      <t>)</t>
    </r>
  </si>
  <si>
    <r>
      <rPr>
        <sz val="12"/>
        <color indexed="8"/>
        <rFont val="標楷體"/>
        <family val="4"/>
        <charset val="136"/>
      </rPr>
      <t>蔡子瑋</t>
    </r>
  </si>
  <si>
    <r>
      <rPr>
        <sz val="12"/>
        <color indexed="8"/>
        <rFont val="標楷體"/>
        <family val="4"/>
        <charset val="136"/>
      </rPr>
      <t>保險金融管理系</t>
    </r>
  </si>
  <si>
    <r>
      <rPr>
        <sz val="12"/>
        <color indexed="8"/>
        <rFont val="標楷體"/>
        <family val="4"/>
        <charset val="136"/>
      </rPr>
      <t>郭玟秀</t>
    </r>
  </si>
  <si>
    <r>
      <rPr>
        <sz val="12"/>
        <color indexed="8"/>
        <rFont val="標楷體"/>
        <family val="4"/>
        <charset val="136"/>
      </rPr>
      <t>張巧宜</t>
    </r>
  </si>
  <si>
    <r>
      <rPr>
        <sz val="12"/>
        <color indexed="8"/>
        <rFont val="標楷體"/>
        <family val="4"/>
        <charset val="136"/>
      </rPr>
      <t>室內設計系</t>
    </r>
    <r>
      <rPr>
        <sz val="12"/>
        <color indexed="8"/>
        <rFont val="Times New Roman"/>
        <family val="1"/>
      </rPr>
      <t>(</t>
    </r>
    <r>
      <rPr>
        <sz val="12"/>
        <color indexed="8"/>
        <rFont val="標楷體"/>
        <family val="4"/>
        <charset val="136"/>
      </rPr>
      <t>含碩士班</t>
    </r>
    <r>
      <rPr>
        <sz val="12"/>
        <color indexed="8"/>
        <rFont val="Times New Roman"/>
        <family val="1"/>
      </rPr>
      <t>)</t>
    </r>
  </si>
  <si>
    <r>
      <rPr>
        <sz val="12"/>
        <color indexed="8"/>
        <rFont val="標楷體"/>
        <family val="4"/>
        <charset val="136"/>
      </rPr>
      <t>方鳳玉</t>
    </r>
  </si>
  <si>
    <r>
      <rPr>
        <sz val="12"/>
        <color indexed="8"/>
        <rFont val="標楷體"/>
        <family val="4"/>
        <charset val="136"/>
      </rPr>
      <t>流通管理系</t>
    </r>
    <r>
      <rPr>
        <sz val="12"/>
        <color indexed="8"/>
        <rFont val="Times New Roman"/>
        <family val="1"/>
      </rPr>
      <t>(</t>
    </r>
    <r>
      <rPr>
        <sz val="12"/>
        <color indexed="8"/>
        <rFont val="標楷體"/>
        <family val="4"/>
        <charset val="136"/>
      </rPr>
      <t>含碩士班</t>
    </r>
    <r>
      <rPr>
        <sz val="12"/>
        <color indexed="8"/>
        <rFont val="Times New Roman"/>
        <family val="1"/>
      </rPr>
      <t>)</t>
    </r>
  </si>
  <si>
    <r>
      <rPr>
        <sz val="12"/>
        <color indexed="8"/>
        <rFont val="標楷體"/>
        <family val="4"/>
        <charset val="136"/>
      </rPr>
      <t>楊淑玲</t>
    </r>
  </si>
  <si>
    <r>
      <rPr>
        <sz val="12"/>
        <color indexed="8"/>
        <rFont val="標楷體"/>
        <family val="4"/>
        <charset val="136"/>
      </rPr>
      <t>風險管理與保險系</t>
    </r>
  </si>
  <si>
    <r>
      <rPr>
        <sz val="12"/>
        <color indexed="8"/>
        <rFont val="標楷體"/>
        <family val="4"/>
        <charset val="136"/>
      </rPr>
      <t>財政稅務系</t>
    </r>
  </si>
  <si>
    <r>
      <rPr>
        <sz val="12"/>
        <color indexed="8"/>
        <rFont val="標楷體"/>
        <family val="4"/>
        <charset val="136"/>
      </rPr>
      <t>張允文</t>
    </r>
  </si>
  <si>
    <r>
      <rPr>
        <sz val="12"/>
        <color indexed="8"/>
        <rFont val="標楷體"/>
        <family val="4"/>
        <charset val="136"/>
      </rPr>
      <t>財務金融系</t>
    </r>
  </si>
  <si>
    <r>
      <rPr>
        <sz val="12"/>
        <color indexed="8"/>
        <rFont val="標楷體"/>
        <family val="4"/>
        <charset val="136"/>
      </rPr>
      <t>謝富順</t>
    </r>
  </si>
  <si>
    <r>
      <rPr>
        <sz val="12"/>
        <color indexed="8"/>
        <rFont val="標楷體"/>
        <family val="4"/>
        <charset val="136"/>
      </rPr>
      <t>國際貿易系</t>
    </r>
  </si>
  <si>
    <r>
      <rPr>
        <sz val="12"/>
        <color indexed="8"/>
        <rFont val="標楷體"/>
        <family val="4"/>
        <charset val="136"/>
      </rPr>
      <t>林家慶</t>
    </r>
  </si>
  <si>
    <r>
      <rPr>
        <sz val="12"/>
        <color indexed="8"/>
        <rFont val="標楷體"/>
        <family val="4"/>
        <charset val="136"/>
      </rPr>
      <t>統計系</t>
    </r>
  </si>
  <si>
    <r>
      <rPr>
        <sz val="12"/>
        <color indexed="8"/>
        <rFont val="標楷體"/>
        <family val="4"/>
        <charset val="136"/>
      </rPr>
      <t>會計系</t>
    </r>
  </si>
  <si>
    <r>
      <rPr>
        <sz val="12"/>
        <color indexed="8"/>
        <rFont val="標楷體"/>
        <family val="4"/>
        <charset val="136"/>
      </rPr>
      <t>王琮胤</t>
    </r>
  </si>
  <si>
    <r>
      <rPr>
        <sz val="12"/>
        <color indexed="8"/>
        <rFont val="標楷體"/>
        <family val="4"/>
        <charset val="136"/>
      </rPr>
      <t>蘇淑慧</t>
    </r>
  </si>
  <si>
    <r>
      <rPr>
        <sz val="12"/>
        <color indexed="8"/>
        <rFont val="標楷體"/>
        <family val="4"/>
        <charset val="136"/>
      </rPr>
      <t>資訊工程系</t>
    </r>
    <r>
      <rPr>
        <sz val="12"/>
        <color indexed="8"/>
        <rFont val="Times New Roman"/>
        <family val="1"/>
      </rPr>
      <t>(</t>
    </r>
    <r>
      <rPr>
        <sz val="12"/>
        <color indexed="8"/>
        <rFont val="標楷體"/>
        <family val="4"/>
        <charset val="136"/>
      </rPr>
      <t>含碩士班</t>
    </r>
    <r>
      <rPr>
        <sz val="12"/>
        <color indexed="8"/>
        <rFont val="Times New Roman"/>
        <family val="1"/>
      </rPr>
      <t>)</t>
    </r>
  </si>
  <si>
    <r>
      <rPr>
        <sz val="12"/>
        <color indexed="8"/>
        <rFont val="標楷體"/>
        <family val="4"/>
        <charset val="136"/>
      </rPr>
      <t>陳永隆</t>
    </r>
  </si>
  <si>
    <r>
      <rPr>
        <sz val="12"/>
        <color indexed="8"/>
        <rFont val="標楷體"/>
        <family val="4"/>
        <charset val="136"/>
      </rPr>
      <t>黃慧鳳</t>
    </r>
  </si>
  <si>
    <r>
      <rPr>
        <sz val="12"/>
        <color indexed="8"/>
        <rFont val="標楷體"/>
        <family val="4"/>
        <charset val="136"/>
      </rPr>
      <t>陳同孝</t>
    </r>
  </si>
  <si>
    <r>
      <rPr>
        <sz val="12"/>
        <color indexed="8"/>
        <rFont val="標楷體"/>
        <family val="4"/>
        <charset val="136"/>
      </rPr>
      <t>吳憲珠</t>
    </r>
  </si>
  <si>
    <r>
      <rPr>
        <sz val="12"/>
        <color indexed="8"/>
        <rFont val="標楷體"/>
        <family val="4"/>
        <charset val="136"/>
      </rPr>
      <t>資訊管理系</t>
    </r>
    <r>
      <rPr>
        <sz val="12"/>
        <color indexed="8"/>
        <rFont val="Times New Roman"/>
        <family val="1"/>
      </rPr>
      <t>(</t>
    </r>
    <r>
      <rPr>
        <sz val="12"/>
        <color indexed="8"/>
        <rFont val="標楷體"/>
        <family val="4"/>
        <charset val="136"/>
      </rPr>
      <t>含碩士班</t>
    </r>
    <r>
      <rPr>
        <sz val="12"/>
        <color indexed="8"/>
        <rFont val="Times New Roman"/>
        <family val="1"/>
      </rPr>
      <t>)</t>
    </r>
  </si>
  <si>
    <r>
      <rPr>
        <sz val="12"/>
        <color indexed="8"/>
        <rFont val="標楷體"/>
        <family val="4"/>
        <charset val="136"/>
      </rPr>
      <t>陳牧言</t>
    </r>
  </si>
  <si>
    <r>
      <rPr>
        <sz val="12"/>
        <color indexed="8"/>
        <rFont val="標楷體"/>
        <family val="4"/>
        <charset val="136"/>
      </rPr>
      <t>姜琇森</t>
    </r>
  </si>
  <si>
    <r>
      <rPr>
        <sz val="12"/>
        <color indexed="8"/>
        <rFont val="標楷體"/>
        <family val="4"/>
        <charset val="136"/>
      </rPr>
      <t>黃秀美</t>
    </r>
  </si>
  <si>
    <r>
      <rPr>
        <sz val="12"/>
        <color indexed="8"/>
        <rFont val="標楷體"/>
        <family val="4"/>
        <charset val="136"/>
      </rPr>
      <t>黃天麒</t>
    </r>
  </si>
  <si>
    <r>
      <rPr>
        <sz val="12"/>
        <color indexed="8"/>
        <rFont val="標楷體"/>
        <family val="4"/>
        <charset val="136"/>
      </rPr>
      <t>周昭宇</t>
    </r>
  </si>
  <si>
    <r>
      <rPr>
        <sz val="12"/>
        <rFont val="標楷體"/>
        <family val="4"/>
        <charset val="136"/>
      </rPr>
      <t>張李淑容</t>
    </r>
    <phoneticPr fontId="5" type="noConversion"/>
  </si>
  <si>
    <r>
      <rPr>
        <sz val="12"/>
        <rFont val="標楷體"/>
        <family val="4"/>
        <charset val="136"/>
      </rPr>
      <t>陳同孝</t>
    </r>
    <phoneticPr fontId="5" type="noConversion"/>
  </si>
  <si>
    <r>
      <rPr>
        <sz val="12"/>
        <rFont val="標楷體"/>
        <family val="4"/>
        <charset val="136"/>
      </rPr>
      <t>蕭家孟</t>
    </r>
    <phoneticPr fontId="5" type="noConversion"/>
  </si>
  <si>
    <r>
      <rPr>
        <sz val="12"/>
        <rFont val="標楷體"/>
        <family val="4"/>
        <charset val="136"/>
      </rPr>
      <t>邱臙珍</t>
    </r>
    <phoneticPr fontId="5" type="noConversion"/>
  </si>
  <si>
    <r>
      <rPr>
        <sz val="12"/>
        <rFont val="標楷體"/>
        <family val="4"/>
        <charset val="136"/>
      </rPr>
      <t>蔡子瑋</t>
    </r>
    <phoneticPr fontId="5" type="noConversion"/>
  </si>
  <si>
    <r>
      <rPr>
        <sz val="12"/>
        <rFont val="標楷體"/>
        <family val="4"/>
        <charset val="136"/>
      </rPr>
      <t>王淑玲</t>
    </r>
    <phoneticPr fontId="5" type="noConversion"/>
  </si>
  <si>
    <r>
      <rPr>
        <sz val="12"/>
        <color indexed="8"/>
        <rFont val="標楷體"/>
        <family val="4"/>
        <charset val="136"/>
      </rPr>
      <t>廖采如</t>
    </r>
    <phoneticPr fontId="5" type="noConversion"/>
  </si>
  <si>
    <r>
      <rPr>
        <sz val="12"/>
        <color indexed="8"/>
        <rFont val="標楷體"/>
        <family val="4"/>
        <charset val="136"/>
      </rPr>
      <t>謝孟芬</t>
    </r>
    <phoneticPr fontId="5" type="noConversion"/>
  </si>
  <si>
    <r>
      <rPr>
        <sz val="12"/>
        <color indexed="8"/>
        <rFont val="標楷體"/>
        <family val="4"/>
        <charset val="136"/>
      </rPr>
      <t>多媒體設計系</t>
    </r>
    <phoneticPr fontId="4" type="noConversion"/>
  </si>
  <si>
    <r>
      <rPr>
        <sz val="12"/>
        <color indexed="8"/>
        <rFont val="標楷體"/>
        <family val="4"/>
        <charset val="136"/>
      </rPr>
      <t>多媒體設計研究所</t>
    </r>
    <phoneticPr fontId="4" type="noConversion"/>
  </si>
  <si>
    <r>
      <rPr>
        <sz val="12"/>
        <color indexed="8"/>
        <rFont val="標楷體"/>
        <family val="4"/>
        <charset val="136"/>
      </rPr>
      <t>企業管理科</t>
    </r>
    <phoneticPr fontId="4" type="noConversion"/>
  </si>
  <si>
    <r>
      <rPr>
        <sz val="12"/>
        <color indexed="8"/>
        <rFont val="標楷體"/>
        <family val="4"/>
        <charset val="136"/>
      </rPr>
      <t>流通管理系</t>
    </r>
    <phoneticPr fontId="4" type="noConversion"/>
  </si>
  <si>
    <r>
      <rPr>
        <sz val="12"/>
        <color indexed="8"/>
        <rFont val="標楷體"/>
        <family val="4"/>
        <charset val="136"/>
      </rPr>
      <t>風險管理與保險系</t>
    </r>
    <phoneticPr fontId="4" type="noConversion"/>
  </si>
  <si>
    <r>
      <rPr>
        <sz val="12"/>
        <color indexed="8"/>
        <rFont val="標楷體"/>
        <family val="4"/>
        <charset val="136"/>
      </rPr>
      <t>會計系</t>
    </r>
    <phoneticPr fontId="4" type="noConversion"/>
  </si>
  <si>
    <r>
      <rPr>
        <sz val="12"/>
        <color indexed="8"/>
        <rFont val="標楷體"/>
        <family val="4"/>
        <charset val="136"/>
      </rPr>
      <t>商業設計系</t>
    </r>
    <phoneticPr fontId="4" type="noConversion"/>
  </si>
  <si>
    <r>
      <rPr>
        <sz val="12"/>
        <color indexed="8"/>
        <rFont val="標楷體"/>
        <family val="4"/>
        <charset val="136"/>
      </rPr>
      <t>應用統計系</t>
    </r>
    <phoneticPr fontId="4" type="noConversion"/>
  </si>
  <si>
    <r>
      <rPr>
        <sz val="12"/>
        <color indexed="8"/>
        <rFont val="標楷體"/>
        <family val="4"/>
        <charset val="136"/>
      </rPr>
      <t>國際貿易系</t>
    </r>
    <phoneticPr fontId="4" type="noConversion"/>
  </si>
  <si>
    <r>
      <rPr>
        <sz val="12"/>
        <color indexed="8"/>
        <rFont val="標楷體"/>
        <family val="4"/>
        <charset val="136"/>
      </rPr>
      <t>室內設計系</t>
    </r>
    <phoneticPr fontId="4" type="noConversion"/>
  </si>
  <si>
    <r>
      <rPr>
        <sz val="12"/>
        <color indexed="8"/>
        <rFont val="標楷體"/>
        <family val="4"/>
        <charset val="136"/>
      </rPr>
      <t>財政稅務系</t>
    </r>
    <phoneticPr fontId="4" type="noConversion"/>
  </si>
  <si>
    <r>
      <rPr>
        <sz val="12"/>
        <color indexed="8"/>
        <rFont val="標楷體"/>
        <family val="4"/>
        <charset val="136"/>
      </rPr>
      <t>財務金融系</t>
    </r>
    <phoneticPr fontId="4" type="noConversion"/>
  </si>
  <si>
    <r>
      <rPr>
        <sz val="12"/>
        <color indexed="8"/>
        <rFont val="標楷體"/>
        <family val="4"/>
        <charset val="136"/>
      </rPr>
      <t>企業管理系</t>
    </r>
    <phoneticPr fontId="5" type="noConversion"/>
  </si>
  <si>
    <r>
      <rPr>
        <sz val="12"/>
        <color indexed="8"/>
        <rFont val="標楷體"/>
        <family val="4"/>
        <charset val="136"/>
      </rPr>
      <t>多媒體設計系</t>
    </r>
    <phoneticPr fontId="5" type="noConversion"/>
  </si>
  <si>
    <r>
      <rPr>
        <sz val="12"/>
        <color indexed="8"/>
        <rFont val="標楷體"/>
        <family val="4"/>
        <charset val="136"/>
      </rPr>
      <t>室內設計系</t>
    </r>
    <phoneticPr fontId="5" type="noConversion"/>
  </si>
  <si>
    <r>
      <rPr>
        <sz val="12"/>
        <color indexed="8"/>
        <rFont val="標楷體"/>
        <family val="4"/>
        <charset val="136"/>
      </rPr>
      <t>流通管理系</t>
    </r>
    <phoneticPr fontId="5" type="noConversion"/>
  </si>
  <si>
    <r>
      <rPr>
        <sz val="12"/>
        <color indexed="8"/>
        <rFont val="標楷體"/>
        <family val="4"/>
        <charset val="136"/>
      </rPr>
      <t>風險管理與保險系</t>
    </r>
    <phoneticPr fontId="5" type="noConversion"/>
  </si>
  <si>
    <r>
      <rPr>
        <sz val="12"/>
        <color indexed="8"/>
        <rFont val="標楷體"/>
        <family val="4"/>
        <charset val="136"/>
      </rPr>
      <t>財政稅務系</t>
    </r>
    <phoneticPr fontId="5" type="noConversion"/>
  </si>
  <si>
    <r>
      <rPr>
        <sz val="12"/>
        <color indexed="8"/>
        <rFont val="標楷體"/>
        <family val="4"/>
        <charset val="136"/>
      </rPr>
      <t>財務金融系</t>
    </r>
    <phoneticPr fontId="5" type="noConversion"/>
  </si>
  <si>
    <r>
      <rPr>
        <sz val="12"/>
        <color indexed="8"/>
        <rFont val="標楷體"/>
        <family val="4"/>
        <charset val="136"/>
      </rPr>
      <t>商業設計系</t>
    </r>
    <phoneticPr fontId="5" type="noConversion"/>
  </si>
  <si>
    <r>
      <rPr>
        <sz val="12"/>
        <color indexed="8"/>
        <rFont val="標楷體"/>
        <family val="4"/>
        <charset val="136"/>
      </rPr>
      <t>國際貿易系</t>
    </r>
    <phoneticPr fontId="5" type="noConversion"/>
  </si>
  <si>
    <r>
      <rPr>
        <sz val="12"/>
        <color indexed="8"/>
        <rFont val="標楷體"/>
        <family val="4"/>
        <charset val="136"/>
      </rPr>
      <t>會計資訊系</t>
    </r>
    <phoneticPr fontId="5" type="noConversion"/>
  </si>
  <si>
    <r>
      <rPr>
        <sz val="12"/>
        <color indexed="8"/>
        <rFont val="標楷體"/>
        <family val="4"/>
        <charset val="136"/>
      </rPr>
      <t>資訊科技與應用研究所</t>
    </r>
    <phoneticPr fontId="5" type="noConversion"/>
  </si>
  <si>
    <r>
      <rPr>
        <sz val="12"/>
        <color indexed="8"/>
        <rFont val="標楷體"/>
        <family val="4"/>
        <charset val="136"/>
      </rPr>
      <t>資訊管理系</t>
    </r>
    <phoneticPr fontId="5" type="noConversion"/>
  </si>
  <si>
    <r>
      <rPr>
        <sz val="12"/>
        <color indexed="8"/>
        <rFont val="標楷體"/>
        <family val="4"/>
        <charset val="136"/>
      </rPr>
      <t>銀行保險系</t>
    </r>
    <phoneticPr fontId="5" type="noConversion"/>
  </si>
  <si>
    <r>
      <rPr>
        <sz val="12"/>
        <color indexed="8"/>
        <rFont val="標楷體"/>
        <family val="4"/>
        <charset val="136"/>
      </rPr>
      <t>應用統計系</t>
    </r>
    <phoneticPr fontId="5" type="noConversion"/>
  </si>
  <si>
    <r>
      <rPr>
        <sz val="12"/>
        <color indexed="8"/>
        <rFont val="標楷體"/>
        <family val="4"/>
        <charset val="136"/>
      </rPr>
      <t>企業管理系事業經營碩士班</t>
    </r>
    <phoneticPr fontId="4" type="noConversion"/>
  </si>
  <si>
    <t>鍾燕宜</t>
    <phoneticPr fontId="5" type="noConversion"/>
  </si>
  <si>
    <t>簡郁紘</t>
    <phoneticPr fontId="5" type="noConversion"/>
  </si>
  <si>
    <r>
      <rPr>
        <sz val="12"/>
        <color indexed="8"/>
        <rFont val="標楷體"/>
        <family val="4"/>
        <charset val="136"/>
      </rPr>
      <t>應用中文系</t>
    </r>
  </si>
  <si>
    <r>
      <rPr>
        <sz val="12"/>
        <color indexed="8"/>
        <rFont val="標楷體"/>
        <family val="4"/>
        <charset val="136"/>
      </rPr>
      <t>應用日語系</t>
    </r>
  </si>
  <si>
    <r>
      <rPr>
        <sz val="12"/>
        <color indexed="8"/>
        <rFont val="標楷體"/>
        <family val="4"/>
        <charset val="136"/>
      </rPr>
      <t>銀行保險系</t>
    </r>
  </si>
  <si>
    <r>
      <rPr>
        <sz val="12"/>
        <color indexed="8"/>
        <rFont val="標楷體"/>
        <family val="4"/>
        <charset val="136"/>
      </rPr>
      <t>應用統計系</t>
    </r>
  </si>
  <si>
    <r>
      <rPr>
        <sz val="12"/>
        <rFont val="標楷體"/>
        <family val="4"/>
        <charset val="136"/>
      </rPr>
      <t>資訊管理系</t>
    </r>
    <phoneticPr fontId="5" type="noConversion"/>
  </si>
  <si>
    <r>
      <rPr>
        <sz val="12"/>
        <rFont val="標楷體"/>
        <family val="4"/>
        <charset val="136"/>
      </rPr>
      <t>流通管理系</t>
    </r>
    <phoneticPr fontId="5" type="noConversion"/>
  </si>
  <si>
    <r>
      <rPr>
        <sz val="12"/>
        <rFont val="標楷體"/>
        <family val="4"/>
        <charset val="136"/>
      </rPr>
      <t>會計系</t>
    </r>
    <phoneticPr fontId="5" type="noConversion"/>
  </si>
  <si>
    <r>
      <rPr>
        <sz val="12"/>
        <rFont val="標楷體"/>
        <family val="4"/>
        <charset val="136"/>
      </rPr>
      <t>統計系</t>
    </r>
    <phoneticPr fontId="5" type="noConversion"/>
  </si>
  <si>
    <r>
      <rPr>
        <sz val="12"/>
        <rFont val="標楷體"/>
        <family val="4"/>
        <charset val="136"/>
      </rPr>
      <t>銀行保險系</t>
    </r>
    <phoneticPr fontId="5" type="noConversion"/>
  </si>
  <si>
    <r>
      <rPr>
        <sz val="12"/>
        <rFont val="標楷體"/>
        <family val="4"/>
        <charset val="136"/>
      </rPr>
      <t>室內設計系</t>
    </r>
    <phoneticPr fontId="5" type="noConversion"/>
  </si>
  <si>
    <r>
      <rPr>
        <sz val="12"/>
        <rFont val="標楷體"/>
        <family val="4"/>
        <charset val="136"/>
      </rPr>
      <t>商業設計系</t>
    </r>
    <phoneticPr fontId="5" type="noConversion"/>
  </si>
  <si>
    <r>
      <rPr>
        <sz val="12"/>
        <rFont val="標楷體"/>
        <family val="4"/>
        <charset val="136"/>
      </rPr>
      <t>財政稅務系</t>
    </r>
    <phoneticPr fontId="5" type="noConversion"/>
  </si>
  <si>
    <r>
      <rPr>
        <sz val="12"/>
        <rFont val="標楷體"/>
        <family val="4"/>
        <charset val="136"/>
      </rPr>
      <t>共同學科</t>
    </r>
    <phoneticPr fontId="5" type="noConversion"/>
  </si>
  <si>
    <r>
      <rPr>
        <sz val="12"/>
        <rFont val="標楷體"/>
        <family val="4"/>
        <charset val="136"/>
      </rPr>
      <t>休閒事業經營系</t>
    </r>
    <phoneticPr fontId="5" type="noConversion"/>
  </si>
  <si>
    <r>
      <rPr>
        <sz val="12"/>
        <rFont val="標楷體"/>
        <family val="4"/>
        <charset val="136"/>
      </rPr>
      <t>財務管理系</t>
    </r>
    <phoneticPr fontId="5" type="noConversion"/>
  </si>
  <si>
    <r>
      <rPr>
        <sz val="12"/>
        <rFont val="標楷體"/>
        <family val="4"/>
        <charset val="136"/>
      </rPr>
      <t>流通管理系</t>
    </r>
    <r>
      <rPr>
        <sz val="12"/>
        <rFont val="Times New Roman"/>
        <family val="1"/>
      </rPr>
      <t>-</t>
    </r>
    <r>
      <rPr>
        <sz val="12"/>
        <rFont val="標楷體"/>
        <family val="4"/>
        <charset val="136"/>
      </rPr>
      <t>轉入</t>
    </r>
    <phoneticPr fontId="5" type="noConversion"/>
  </si>
  <si>
    <r>
      <rPr>
        <sz val="12"/>
        <rFont val="標楷體"/>
        <family val="4"/>
        <charset val="136"/>
      </rPr>
      <t>國貿系</t>
    </r>
    <r>
      <rPr>
        <sz val="12"/>
        <rFont val="Times New Roman"/>
        <family val="1"/>
      </rPr>
      <t>-</t>
    </r>
    <r>
      <rPr>
        <sz val="12"/>
        <rFont val="標楷體"/>
        <family val="4"/>
        <charset val="136"/>
      </rPr>
      <t>轉入</t>
    </r>
    <phoneticPr fontId="5" type="noConversion"/>
  </si>
  <si>
    <r>
      <rPr>
        <sz val="12"/>
        <rFont val="標楷體"/>
        <family val="4"/>
        <charset val="136"/>
      </rPr>
      <t>室設系</t>
    </r>
    <r>
      <rPr>
        <sz val="12"/>
        <rFont val="Times New Roman"/>
        <family val="1"/>
      </rPr>
      <t>-</t>
    </r>
    <r>
      <rPr>
        <sz val="12"/>
        <rFont val="標楷體"/>
        <family val="4"/>
        <charset val="136"/>
      </rPr>
      <t>轉入</t>
    </r>
    <phoneticPr fontId="5" type="noConversion"/>
  </si>
  <si>
    <r>
      <rPr>
        <sz val="12"/>
        <color indexed="8"/>
        <rFont val="標楷體"/>
        <family val="4"/>
        <charset val="136"/>
      </rPr>
      <t>銀保系</t>
    </r>
    <phoneticPr fontId="5" type="noConversion"/>
  </si>
  <si>
    <r>
      <rPr>
        <sz val="12"/>
        <color indexed="8"/>
        <rFont val="標楷體"/>
        <family val="4"/>
        <charset val="136"/>
      </rPr>
      <t>財管系</t>
    </r>
    <phoneticPr fontId="5" type="noConversion"/>
  </si>
  <si>
    <r>
      <rPr>
        <sz val="12"/>
        <color indexed="8"/>
        <rFont val="標楷體"/>
        <family val="4"/>
        <charset val="136"/>
      </rPr>
      <t>應用中文系</t>
    </r>
    <phoneticPr fontId="5" type="noConversion"/>
  </si>
  <si>
    <r>
      <rPr>
        <sz val="12"/>
        <color indexed="8"/>
        <rFont val="標楷體"/>
        <family val="4"/>
        <charset val="136"/>
      </rPr>
      <t>企業管理科</t>
    </r>
    <phoneticPr fontId="5" type="noConversion"/>
  </si>
  <si>
    <r>
      <rPr>
        <sz val="12"/>
        <color indexed="8"/>
        <rFont val="標楷體"/>
        <family val="4"/>
        <charset val="136"/>
      </rPr>
      <t>多媒體設計系</t>
    </r>
    <phoneticPr fontId="5" type="noConversion"/>
  </si>
  <si>
    <r>
      <rPr>
        <sz val="12"/>
        <color indexed="8"/>
        <rFont val="標楷體"/>
        <family val="4"/>
        <charset val="136"/>
      </rPr>
      <t>流通管理系</t>
    </r>
    <phoneticPr fontId="5" type="noConversion"/>
  </si>
  <si>
    <r>
      <rPr>
        <sz val="12"/>
        <color indexed="8"/>
        <rFont val="標楷體"/>
        <family val="4"/>
        <charset val="136"/>
      </rPr>
      <t>財政稅務系</t>
    </r>
    <phoneticPr fontId="5" type="noConversion"/>
  </si>
  <si>
    <r>
      <rPr>
        <sz val="12"/>
        <color indexed="8"/>
        <rFont val="標楷體"/>
        <family val="4"/>
        <charset val="136"/>
      </rPr>
      <t>商業設計研究所</t>
    </r>
    <phoneticPr fontId="5" type="noConversion"/>
  </si>
  <si>
    <r>
      <rPr>
        <sz val="12"/>
        <color indexed="8"/>
        <rFont val="標楷體"/>
        <family val="4"/>
        <charset val="136"/>
      </rPr>
      <t>統計系</t>
    </r>
    <phoneticPr fontId="5" type="noConversion"/>
  </si>
  <si>
    <r>
      <rPr>
        <sz val="12"/>
        <color indexed="8"/>
        <rFont val="標楷體"/>
        <family val="4"/>
        <charset val="136"/>
      </rPr>
      <t>會計系</t>
    </r>
    <phoneticPr fontId="5" type="noConversion"/>
  </si>
  <si>
    <r>
      <rPr>
        <sz val="12"/>
        <color indexed="8"/>
        <rFont val="標楷體"/>
        <family val="4"/>
        <charset val="136"/>
      </rPr>
      <t>資訊管理系</t>
    </r>
    <phoneticPr fontId="5" type="noConversion"/>
  </si>
  <si>
    <r>
      <rPr>
        <sz val="12"/>
        <color indexed="8"/>
        <rFont val="標楷體"/>
        <family val="4"/>
        <charset val="136"/>
      </rPr>
      <t>銀行保險系</t>
    </r>
    <phoneticPr fontId="5" type="noConversion"/>
  </si>
  <si>
    <r>
      <rPr>
        <sz val="12"/>
        <color indexed="8"/>
        <rFont val="標楷體"/>
        <family val="4"/>
        <charset val="136"/>
      </rPr>
      <t>室內設計系</t>
    </r>
    <phoneticPr fontId="5" type="noConversion"/>
  </si>
  <si>
    <r>
      <rPr>
        <sz val="12"/>
        <color indexed="8"/>
        <rFont val="標楷體"/>
        <family val="4"/>
        <charset val="136"/>
      </rPr>
      <t>財務金融系</t>
    </r>
    <phoneticPr fontId="5" type="noConversion"/>
  </si>
  <si>
    <r>
      <rPr>
        <sz val="12"/>
        <color indexed="8"/>
        <rFont val="標楷體"/>
        <family val="4"/>
        <charset val="136"/>
      </rPr>
      <t>資訊工程系</t>
    </r>
    <phoneticPr fontId="5" type="noConversion"/>
  </si>
  <si>
    <r>
      <rPr>
        <sz val="12"/>
        <rFont val="標楷體"/>
        <family val="4"/>
        <charset val="136"/>
      </rPr>
      <t>陳伯亮</t>
    </r>
  </si>
  <si>
    <r>
      <rPr>
        <sz val="12"/>
        <rFont val="標楷體"/>
        <family val="4"/>
        <charset val="136"/>
      </rPr>
      <t>企業管理系</t>
    </r>
    <phoneticPr fontId="5" type="noConversion"/>
  </si>
  <si>
    <r>
      <rPr>
        <sz val="12"/>
        <rFont val="標楷體"/>
        <family val="4"/>
        <charset val="136"/>
      </rPr>
      <t>顏昌華</t>
    </r>
    <phoneticPr fontId="5" type="noConversion"/>
  </si>
  <si>
    <r>
      <rPr>
        <sz val="12"/>
        <rFont val="標楷體"/>
        <family val="4"/>
        <charset val="136"/>
      </rPr>
      <t>吳忠芳</t>
    </r>
  </si>
  <si>
    <r>
      <rPr>
        <sz val="12"/>
        <rFont val="標楷體"/>
        <family val="4"/>
        <charset val="136"/>
      </rPr>
      <t>通識教育中心</t>
    </r>
    <phoneticPr fontId="5" type="noConversion"/>
  </si>
  <si>
    <r>
      <rPr>
        <sz val="12"/>
        <rFont val="標楷體"/>
        <family val="4"/>
        <charset val="136"/>
      </rPr>
      <t>黃國峰</t>
    </r>
  </si>
  <si>
    <r>
      <rPr>
        <sz val="12"/>
        <rFont val="標楷體"/>
        <family val="4"/>
        <charset val="136"/>
      </rPr>
      <t>蔡子瑋</t>
    </r>
  </si>
  <si>
    <r>
      <rPr>
        <sz val="12"/>
        <rFont val="標楷體"/>
        <family val="4"/>
        <charset val="136"/>
      </rPr>
      <t>藍儒鴻</t>
    </r>
  </si>
  <si>
    <r>
      <rPr>
        <sz val="12"/>
        <rFont val="標楷體"/>
        <family val="4"/>
        <charset val="136"/>
      </rPr>
      <t>室內設計系</t>
    </r>
  </si>
  <si>
    <r>
      <rPr>
        <sz val="12"/>
        <rFont val="標楷體"/>
        <family val="4"/>
        <charset val="136"/>
      </rPr>
      <t>方鳳玉</t>
    </r>
  </si>
  <si>
    <r>
      <rPr>
        <sz val="12"/>
        <rFont val="標楷體"/>
        <family val="4"/>
        <charset val="136"/>
      </rPr>
      <t>林心慧</t>
    </r>
  </si>
  <si>
    <r>
      <rPr>
        <sz val="12"/>
        <rFont val="標楷體"/>
        <family val="4"/>
        <charset val="136"/>
      </rPr>
      <t>張淳智</t>
    </r>
  </si>
  <si>
    <r>
      <rPr>
        <sz val="12"/>
        <rFont val="標楷體"/>
        <family val="4"/>
        <charset val="136"/>
      </rPr>
      <t>張宏吉</t>
    </r>
  </si>
  <si>
    <r>
      <rPr>
        <sz val="12"/>
        <rFont val="標楷體"/>
        <family val="4"/>
        <charset val="136"/>
      </rPr>
      <t>陳彥匡</t>
    </r>
  </si>
  <si>
    <r>
      <rPr>
        <sz val="12"/>
        <rFont val="標楷體"/>
        <family val="4"/>
        <charset val="136"/>
      </rPr>
      <t>林泓毅</t>
    </r>
    <phoneticPr fontId="5" type="noConversion"/>
  </si>
  <si>
    <r>
      <rPr>
        <sz val="12"/>
        <rFont val="標楷體"/>
        <family val="4"/>
        <charset val="136"/>
      </rPr>
      <t>吳佩勳</t>
    </r>
    <phoneticPr fontId="5" type="noConversion"/>
  </si>
  <si>
    <r>
      <rPr>
        <sz val="12"/>
        <rFont val="標楷體"/>
        <family val="4"/>
        <charset val="136"/>
      </rPr>
      <t>國際貿易系</t>
    </r>
    <phoneticPr fontId="5" type="noConversion"/>
  </si>
  <si>
    <r>
      <rPr>
        <sz val="12"/>
        <rFont val="標楷體"/>
        <family val="4"/>
        <charset val="136"/>
      </rPr>
      <t>許義忠</t>
    </r>
  </si>
  <si>
    <r>
      <rPr>
        <sz val="12"/>
        <rFont val="標楷體"/>
        <family val="4"/>
        <charset val="136"/>
      </rPr>
      <t>財政稅務系</t>
    </r>
  </si>
  <si>
    <r>
      <rPr>
        <sz val="12"/>
        <rFont val="標楷體"/>
        <family val="4"/>
        <charset val="136"/>
      </rPr>
      <t>張允文</t>
    </r>
  </si>
  <si>
    <r>
      <rPr>
        <sz val="12"/>
        <rFont val="標楷體"/>
        <family val="4"/>
        <charset val="136"/>
      </rPr>
      <t>周昭宇</t>
    </r>
  </si>
  <si>
    <r>
      <rPr>
        <sz val="12"/>
        <rFont val="標楷體"/>
        <family val="4"/>
        <charset val="136"/>
      </rPr>
      <t>財務金融系</t>
    </r>
  </si>
  <si>
    <r>
      <rPr>
        <sz val="12"/>
        <rFont val="標楷體"/>
        <family val="4"/>
        <charset val="136"/>
      </rPr>
      <t>連德仁</t>
    </r>
  </si>
  <si>
    <r>
      <rPr>
        <sz val="12"/>
        <rFont val="標楷體"/>
        <family val="4"/>
        <charset val="136"/>
      </rPr>
      <t>商業設計系</t>
    </r>
  </si>
  <si>
    <r>
      <rPr>
        <sz val="12"/>
        <rFont val="標楷體"/>
        <family val="4"/>
        <charset val="136"/>
      </rPr>
      <t>朱蘊鑛</t>
    </r>
    <phoneticPr fontId="5" type="noConversion"/>
  </si>
  <si>
    <r>
      <rPr>
        <sz val="12"/>
        <rFont val="標楷體"/>
        <family val="4"/>
        <charset val="136"/>
      </rPr>
      <t>統計系</t>
    </r>
  </si>
  <si>
    <r>
      <rPr>
        <sz val="12"/>
        <rFont val="標楷體"/>
        <family val="4"/>
        <charset val="136"/>
      </rPr>
      <t>柯昭川</t>
    </r>
  </si>
  <si>
    <r>
      <rPr>
        <sz val="12"/>
        <rFont val="標楷體"/>
        <family val="4"/>
        <charset val="136"/>
      </rPr>
      <t>簡郁紘</t>
    </r>
  </si>
  <si>
    <r>
      <rPr>
        <sz val="12"/>
        <rFont val="標楷體"/>
        <family val="4"/>
        <charset val="136"/>
      </rPr>
      <t>楊佑傑</t>
    </r>
  </si>
  <si>
    <r>
      <rPr>
        <sz val="12"/>
        <rFont val="標楷體"/>
        <family val="4"/>
        <charset val="136"/>
      </rPr>
      <t>柯昭川</t>
    </r>
    <phoneticPr fontId="5" type="noConversion"/>
  </si>
  <si>
    <r>
      <rPr>
        <sz val="12"/>
        <rFont val="標楷體"/>
        <family val="4"/>
        <charset val="136"/>
      </rPr>
      <t>詹明華</t>
    </r>
  </si>
  <si>
    <r>
      <rPr>
        <sz val="12"/>
        <rFont val="標楷體"/>
        <family val="4"/>
        <charset val="136"/>
      </rPr>
      <t>會計系</t>
    </r>
  </si>
  <si>
    <r>
      <rPr>
        <sz val="12"/>
        <rFont val="標楷體"/>
        <family val="4"/>
        <charset val="136"/>
      </rPr>
      <t>林裕章</t>
    </r>
  </si>
  <si>
    <r>
      <rPr>
        <sz val="12"/>
        <rFont val="標楷體"/>
        <family val="4"/>
        <charset val="136"/>
      </rPr>
      <t>紀信義</t>
    </r>
    <phoneticPr fontId="5" type="noConversion"/>
  </si>
  <si>
    <r>
      <rPr>
        <sz val="12"/>
        <rFont val="標楷體"/>
        <family val="4"/>
        <charset val="136"/>
      </rPr>
      <t>劉若蘭</t>
    </r>
    <phoneticPr fontId="5" type="noConversion"/>
  </si>
  <si>
    <r>
      <rPr>
        <sz val="12"/>
        <rFont val="標楷體"/>
        <family val="4"/>
        <charset val="136"/>
      </rPr>
      <t>吳憲珠</t>
    </r>
  </si>
  <si>
    <r>
      <rPr>
        <sz val="12"/>
        <rFont val="標楷體"/>
        <family val="4"/>
        <charset val="136"/>
      </rPr>
      <t>資訊工程系</t>
    </r>
  </si>
  <si>
    <r>
      <rPr>
        <sz val="12"/>
        <rFont val="標楷體"/>
        <family val="4"/>
        <charset val="136"/>
      </rPr>
      <t>陳同孝</t>
    </r>
  </si>
  <si>
    <r>
      <rPr>
        <sz val="12"/>
        <rFont val="標楷體"/>
        <family val="4"/>
        <charset val="136"/>
      </rPr>
      <t>資訊科技與應用研究所</t>
    </r>
  </si>
  <si>
    <r>
      <rPr>
        <sz val="12"/>
        <rFont val="標楷體"/>
        <family val="4"/>
        <charset val="136"/>
      </rPr>
      <t>王淑玲</t>
    </r>
  </si>
  <si>
    <r>
      <rPr>
        <sz val="12"/>
        <rFont val="標楷體"/>
        <family val="4"/>
        <charset val="136"/>
      </rPr>
      <t>黃秀美</t>
    </r>
  </si>
  <si>
    <r>
      <rPr>
        <sz val="12"/>
        <rFont val="標楷體"/>
        <family val="4"/>
        <charset val="136"/>
      </rPr>
      <t>連俊瑋</t>
    </r>
    <phoneticPr fontId="5" type="noConversion"/>
  </si>
  <si>
    <r>
      <rPr>
        <sz val="12"/>
        <rFont val="標楷體"/>
        <family val="4"/>
        <charset val="136"/>
      </rPr>
      <t>林淑惠</t>
    </r>
  </si>
  <si>
    <r>
      <rPr>
        <sz val="12"/>
        <rFont val="標楷體"/>
        <family val="4"/>
        <charset val="136"/>
      </rPr>
      <t>風險管理系</t>
    </r>
    <phoneticPr fontId="5" type="noConversion"/>
  </si>
  <si>
    <r>
      <rPr>
        <sz val="12"/>
        <rFont val="標楷體"/>
        <family val="4"/>
        <charset val="136"/>
      </rPr>
      <t>林雅芬</t>
    </r>
  </si>
  <si>
    <r>
      <rPr>
        <sz val="12"/>
        <rFont val="標楷體"/>
        <family val="4"/>
        <charset val="136"/>
      </rPr>
      <t>應用日語系</t>
    </r>
  </si>
  <si>
    <r>
      <rPr>
        <sz val="12"/>
        <color indexed="8"/>
        <rFont val="標楷體"/>
        <family val="4"/>
        <charset val="136"/>
      </rPr>
      <t>連德仁</t>
    </r>
    <phoneticPr fontId="4" type="noConversion"/>
  </si>
  <si>
    <r>
      <t>97.03</t>
    </r>
    <r>
      <rPr>
        <sz val="12"/>
        <color indexed="8"/>
        <rFont val="標楷體"/>
        <family val="4"/>
        <charset val="136"/>
      </rPr>
      <t>轉入</t>
    </r>
    <phoneticPr fontId="4" type="noConversion"/>
  </si>
  <si>
    <r>
      <rPr>
        <sz val="12"/>
        <color indexed="8"/>
        <rFont val="標楷體"/>
        <family val="4"/>
        <charset val="136"/>
      </rPr>
      <t>柯沛程</t>
    </r>
    <phoneticPr fontId="4" type="noConversion"/>
  </si>
  <si>
    <r>
      <rPr>
        <sz val="12"/>
        <color indexed="8"/>
        <rFont val="標楷體"/>
        <family val="4"/>
        <charset val="136"/>
      </rPr>
      <t>周昭宇</t>
    </r>
    <phoneticPr fontId="4" type="noConversion"/>
  </si>
  <si>
    <r>
      <rPr>
        <sz val="12"/>
        <color indexed="8"/>
        <rFont val="標楷體"/>
        <family val="4"/>
        <charset val="136"/>
      </rPr>
      <t>張允文</t>
    </r>
    <phoneticPr fontId="4" type="noConversion"/>
  </si>
  <si>
    <r>
      <rPr>
        <sz val="12"/>
        <color indexed="8"/>
        <rFont val="標楷體"/>
        <family val="4"/>
        <charset val="136"/>
      </rPr>
      <t>黃秀美</t>
    </r>
    <phoneticPr fontId="4" type="noConversion"/>
  </si>
  <si>
    <r>
      <rPr>
        <sz val="12"/>
        <color indexed="8"/>
        <rFont val="標楷體"/>
        <family val="4"/>
        <charset val="136"/>
      </rPr>
      <t>陳同孝</t>
    </r>
    <phoneticPr fontId="4" type="noConversion"/>
  </si>
  <si>
    <r>
      <rPr>
        <sz val="12"/>
        <color indexed="8"/>
        <rFont val="標楷體"/>
        <family val="4"/>
        <charset val="136"/>
      </rPr>
      <t>林心慧</t>
    </r>
    <phoneticPr fontId="4" type="noConversion"/>
  </si>
  <si>
    <r>
      <rPr>
        <sz val="12"/>
        <color indexed="8"/>
        <rFont val="標楷體"/>
        <family val="4"/>
        <charset val="136"/>
      </rPr>
      <t>方鳳玉</t>
    </r>
    <phoneticPr fontId="4" type="noConversion"/>
  </si>
  <si>
    <r>
      <rPr>
        <sz val="12"/>
        <color indexed="8"/>
        <rFont val="標楷體"/>
        <family val="4"/>
        <charset val="136"/>
      </rPr>
      <t>陳伯亮</t>
    </r>
    <phoneticPr fontId="5" type="noConversion"/>
  </si>
  <si>
    <r>
      <rPr>
        <sz val="12"/>
        <color indexed="8"/>
        <rFont val="標楷體"/>
        <family val="4"/>
        <charset val="136"/>
      </rPr>
      <t>游曉貞</t>
    </r>
    <phoneticPr fontId="5" type="noConversion"/>
  </si>
  <si>
    <r>
      <rPr>
        <sz val="12"/>
        <color indexed="8"/>
        <rFont val="標楷體"/>
        <family val="4"/>
        <charset val="136"/>
      </rPr>
      <t>游耿能</t>
    </r>
    <phoneticPr fontId="5" type="noConversion"/>
  </si>
  <si>
    <r>
      <rPr>
        <sz val="12"/>
        <color indexed="8"/>
        <rFont val="標楷體"/>
        <family val="4"/>
        <charset val="136"/>
      </rPr>
      <t>王兆華</t>
    </r>
    <phoneticPr fontId="5" type="noConversion"/>
  </si>
  <si>
    <r>
      <rPr>
        <sz val="12"/>
        <color indexed="8"/>
        <rFont val="標楷體"/>
        <family val="4"/>
        <charset val="136"/>
      </rPr>
      <t>蕭家孟</t>
    </r>
    <phoneticPr fontId="5" type="noConversion"/>
  </si>
  <si>
    <r>
      <rPr>
        <sz val="12"/>
        <color indexed="8"/>
        <rFont val="標楷體"/>
        <family val="4"/>
        <charset val="136"/>
      </rPr>
      <t>李孟杰</t>
    </r>
    <phoneticPr fontId="5" type="noConversion"/>
  </si>
  <si>
    <r>
      <rPr>
        <sz val="12"/>
        <color indexed="8"/>
        <rFont val="標楷體"/>
        <family val="4"/>
        <charset val="136"/>
      </rPr>
      <t>陳彥匡</t>
    </r>
    <phoneticPr fontId="5" type="noConversion"/>
  </si>
  <si>
    <r>
      <rPr>
        <sz val="12"/>
        <color indexed="8"/>
        <rFont val="標楷體"/>
        <family val="4"/>
        <charset val="136"/>
      </rPr>
      <t>林泓毅</t>
    </r>
    <phoneticPr fontId="5" type="noConversion"/>
  </si>
  <si>
    <r>
      <rPr>
        <sz val="12"/>
        <color indexed="8"/>
        <rFont val="標楷體"/>
        <family val="4"/>
        <charset val="136"/>
      </rPr>
      <t>楊淑玲</t>
    </r>
    <phoneticPr fontId="5" type="noConversion"/>
  </si>
  <si>
    <r>
      <rPr>
        <sz val="12"/>
        <color indexed="8"/>
        <rFont val="標楷體"/>
        <family val="4"/>
        <charset val="136"/>
      </rPr>
      <t>楊志文</t>
    </r>
    <phoneticPr fontId="5" type="noConversion"/>
  </si>
  <si>
    <r>
      <rPr>
        <sz val="12"/>
        <color indexed="8"/>
        <rFont val="標楷體"/>
        <family val="4"/>
        <charset val="136"/>
      </rPr>
      <t>林淑惠</t>
    </r>
    <phoneticPr fontId="5" type="noConversion"/>
  </si>
  <si>
    <r>
      <rPr>
        <sz val="12"/>
        <color indexed="8"/>
        <rFont val="標楷體"/>
        <family val="4"/>
        <charset val="136"/>
      </rPr>
      <t>張淑華</t>
    </r>
    <phoneticPr fontId="5" type="noConversion"/>
  </si>
  <si>
    <r>
      <rPr>
        <sz val="12"/>
        <color indexed="8"/>
        <rFont val="標楷體"/>
        <family val="4"/>
        <charset val="136"/>
      </rPr>
      <t>張允文</t>
    </r>
    <phoneticPr fontId="5" type="noConversion"/>
  </si>
  <si>
    <r>
      <rPr>
        <sz val="12"/>
        <color indexed="8"/>
        <rFont val="標楷體"/>
        <family val="4"/>
        <charset val="136"/>
      </rPr>
      <t>謝富順</t>
    </r>
    <phoneticPr fontId="5" type="noConversion"/>
  </si>
  <si>
    <r>
      <rPr>
        <sz val="12"/>
        <color indexed="8"/>
        <rFont val="標楷體"/>
        <family val="4"/>
        <charset val="136"/>
      </rPr>
      <t>周昭宇</t>
    </r>
    <phoneticPr fontId="5" type="noConversion"/>
  </si>
  <si>
    <r>
      <rPr>
        <sz val="12"/>
        <color indexed="8"/>
        <rFont val="標楷體"/>
        <family val="4"/>
        <charset val="136"/>
      </rPr>
      <t>連德仁</t>
    </r>
    <phoneticPr fontId="5" type="noConversion"/>
  </si>
  <si>
    <r>
      <rPr>
        <sz val="12"/>
        <color indexed="8"/>
        <rFont val="標楷體"/>
        <family val="4"/>
        <charset val="136"/>
      </rPr>
      <t>吳佩勳</t>
    </r>
    <phoneticPr fontId="5" type="noConversion"/>
  </si>
  <si>
    <r>
      <rPr>
        <sz val="12"/>
        <color indexed="8"/>
        <rFont val="標楷體"/>
        <family val="4"/>
        <charset val="136"/>
      </rPr>
      <t>詹明華</t>
    </r>
    <phoneticPr fontId="5" type="noConversion"/>
  </si>
  <si>
    <r>
      <rPr>
        <sz val="12"/>
        <color indexed="8"/>
        <rFont val="標楷體"/>
        <family val="4"/>
        <charset val="136"/>
      </rPr>
      <t>林裕章</t>
    </r>
    <phoneticPr fontId="5" type="noConversion"/>
  </si>
  <si>
    <r>
      <rPr>
        <sz val="12"/>
        <color indexed="8"/>
        <rFont val="標楷體"/>
        <family val="4"/>
        <charset val="136"/>
      </rPr>
      <t>蘇淑慧</t>
    </r>
    <phoneticPr fontId="5" type="noConversion"/>
  </si>
  <si>
    <r>
      <rPr>
        <sz val="12"/>
        <color indexed="8"/>
        <rFont val="標楷體"/>
        <family val="4"/>
        <charset val="136"/>
      </rPr>
      <t>張雅芬</t>
    </r>
    <phoneticPr fontId="5" type="noConversion"/>
  </si>
  <si>
    <r>
      <rPr>
        <sz val="12"/>
        <color indexed="8"/>
        <rFont val="標楷體"/>
        <family val="4"/>
        <charset val="136"/>
      </rPr>
      <t>陳弘明</t>
    </r>
    <phoneticPr fontId="5" type="noConversion"/>
  </si>
  <si>
    <r>
      <rPr>
        <sz val="12"/>
        <color indexed="8"/>
        <rFont val="標楷體"/>
        <family val="4"/>
        <charset val="136"/>
      </rPr>
      <t>陳永隆</t>
    </r>
    <phoneticPr fontId="5" type="noConversion"/>
  </si>
  <si>
    <r>
      <rPr>
        <sz val="12"/>
        <color indexed="8"/>
        <rFont val="標楷體"/>
        <family val="4"/>
        <charset val="136"/>
      </rPr>
      <t>陳同孝</t>
    </r>
    <phoneticPr fontId="5" type="noConversion"/>
  </si>
  <si>
    <r>
      <rPr>
        <sz val="12"/>
        <color indexed="8"/>
        <rFont val="標楷體"/>
        <family val="4"/>
        <charset val="136"/>
      </rPr>
      <t>吳憲珠</t>
    </r>
    <phoneticPr fontId="5" type="noConversion"/>
  </si>
  <si>
    <r>
      <rPr>
        <sz val="12"/>
        <color indexed="8"/>
        <rFont val="標楷體"/>
        <family val="4"/>
        <charset val="136"/>
      </rPr>
      <t>陳民枝</t>
    </r>
    <phoneticPr fontId="5" type="noConversion"/>
  </si>
  <si>
    <r>
      <rPr>
        <sz val="12"/>
        <color indexed="8"/>
        <rFont val="標楷體"/>
        <family val="4"/>
        <charset val="136"/>
      </rPr>
      <t>柯志坤</t>
    </r>
    <phoneticPr fontId="5" type="noConversion"/>
  </si>
  <si>
    <r>
      <rPr>
        <sz val="12"/>
        <color indexed="8"/>
        <rFont val="標楷體"/>
        <family val="4"/>
        <charset val="136"/>
      </rPr>
      <t>陳牧言</t>
    </r>
    <phoneticPr fontId="5" type="noConversion"/>
  </si>
  <si>
    <r>
      <rPr>
        <sz val="12"/>
        <color indexed="8"/>
        <rFont val="標楷體"/>
        <family val="4"/>
        <charset val="136"/>
      </rPr>
      <t>廖采如</t>
    </r>
    <phoneticPr fontId="5" type="noConversion"/>
  </si>
  <si>
    <r>
      <rPr>
        <sz val="12"/>
        <color indexed="8"/>
        <rFont val="標楷體"/>
        <family val="4"/>
        <charset val="136"/>
      </rPr>
      <t>柯沛程</t>
    </r>
    <phoneticPr fontId="5" type="noConversion"/>
  </si>
  <si>
    <r>
      <rPr>
        <sz val="12"/>
        <color indexed="8"/>
        <rFont val="標楷體"/>
        <family val="4"/>
        <charset val="136"/>
      </rPr>
      <t>簡郁紘</t>
    </r>
    <phoneticPr fontId="5" type="noConversion"/>
  </si>
  <si>
    <r>
      <rPr>
        <sz val="12"/>
        <color indexed="8"/>
        <rFont val="標楷體"/>
        <family val="4"/>
        <charset val="136"/>
      </rPr>
      <t>李國瑋</t>
    </r>
    <phoneticPr fontId="4" type="noConversion"/>
  </si>
  <si>
    <r>
      <t>99.08</t>
    </r>
    <r>
      <rPr>
        <sz val="12"/>
        <color indexed="8"/>
        <rFont val="標楷體"/>
        <family val="4"/>
        <charset val="136"/>
      </rPr>
      <t>轉入</t>
    </r>
    <phoneticPr fontId="4" type="noConversion"/>
  </si>
  <si>
    <t>年度</t>
    <phoneticPr fontId="4" type="noConversion"/>
  </si>
  <si>
    <r>
      <t>95</t>
    </r>
    <r>
      <rPr>
        <sz val="12"/>
        <rFont val="標楷體"/>
        <family val="4"/>
        <charset val="136"/>
      </rPr>
      <t>年轉入</t>
    </r>
    <r>
      <rPr>
        <sz val="12"/>
        <rFont val="Times New Roman"/>
        <family val="1"/>
      </rPr>
      <t>-</t>
    </r>
    <r>
      <rPr>
        <sz val="12"/>
        <rFont val="標楷體"/>
        <family val="4"/>
        <charset val="136"/>
      </rPr>
      <t>執行期限</t>
    </r>
    <r>
      <rPr>
        <sz val="12"/>
        <rFont val="Times New Roman"/>
        <family val="1"/>
      </rPr>
      <t>94/08/01-95/07/31</t>
    </r>
    <phoneticPr fontId="4" type="noConversion"/>
  </si>
  <si>
    <r>
      <rPr>
        <sz val="12"/>
        <rFont val="標楷體"/>
        <family val="4"/>
        <charset val="136"/>
      </rPr>
      <t>吳致秀</t>
    </r>
    <phoneticPr fontId="5" type="noConversion"/>
  </si>
  <si>
    <r>
      <rPr>
        <sz val="12"/>
        <rFont val="標楷體"/>
        <family val="4"/>
        <charset val="136"/>
      </rPr>
      <t>嚴嘉琪</t>
    </r>
    <phoneticPr fontId="5" type="noConversion"/>
  </si>
  <si>
    <r>
      <rPr>
        <sz val="12"/>
        <rFont val="標楷體"/>
        <family val="4"/>
        <charset val="136"/>
      </rPr>
      <t>邱學謹</t>
    </r>
    <phoneticPr fontId="5" type="noConversion"/>
  </si>
  <si>
    <r>
      <rPr>
        <sz val="12"/>
        <rFont val="標楷體"/>
        <family val="4"/>
        <charset val="136"/>
      </rPr>
      <t>黃國峰</t>
    </r>
    <phoneticPr fontId="5" type="noConversion"/>
  </si>
  <si>
    <r>
      <rPr>
        <sz val="12"/>
        <rFont val="標楷體"/>
        <family val="4"/>
        <charset val="136"/>
      </rPr>
      <t>游耿能</t>
    </r>
    <phoneticPr fontId="5" type="noConversion"/>
  </si>
  <si>
    <r>
      <rPr>
        <sz val="12"/>
        <rFont val="標楷體"/>
        <family val="4"/>
        <charset val="136"/>
      </rPr>
      <t>陳伯亮</t>
    </r>
    <phoneticPr fontId="5" type="noConversion"/>
  </si>
  <si>
    <r>
      <rPr>
        <sz val="12"/>
        <rFont val="標楷體"/>
        <family val="4"/>
        <charset val="136"/>
      </rPr>
      <t>鍾燕宜</t>
    </r>
    <phoneticPr fontId="5" type="noConversion"/>
  </si>
  <si>
    <r>
      <rPr>
        <sz val="12"/>
        <rFont val="標楷體"/>
        <family val="4"/>
        <charset val="136"/>
      </rPr>
      <t>張淳智</t>
    </r>
    <phoneticPr fontId="5" type="noConversion"/>
  </si>
  <si>
    <r>
      <rPr>
        <sz val="12"/>
        <rFont val="標楷體"/>
        <family val="4"/>
        <charset val="136"/>
      </rPr>
      <t>楊志文</t>
    </r>
    <phoneticPr fontId="5" type="noConversion"/>
  </si>
  <si>
    <r>
      <rPr>
        <sz val="12"/>
        <rFont val="標楷體"/>
        <family val="4"/>
        <charset val="136"/>
      </rPr>
      <t>張宏吉</t>
    </r>
    <phoneticPr fontId="5" type="noConversion"/>
  </si>
  <si>
    <r>
      <rPr>
        <sz val="12"/>
        <rFont val="標楷體"/>
        <family val="4"/>
        <charset val="136"/>
      </rPr>
      <t>林心慧</t>
    </r>
    <phoneticPr fontId="5" type="noConversion"/>
  </si>
  <si>
    <r>
      <rPr>
        <sz val="12"/>
        <rFont val="標楷體"/>
        <family val="4"/>
        <charset val="136"/>
      </rPr>
      <t>詹明華</t>
    </r>
    <phoneticPr fontId="5" type="noConversion"/>
  </si>
  <si>
    <r>
      <rPr>
        <sz val="12"/>
        <rFont val="標楷體"/>
        <family val="4"/>
        <charset val="136"/>
      </rPr>
      <t>鄭如孜</t>
    </r>
    <phoneticPr fontId="5" type="noConversion"/>
  </si>
  <si>
    <r>
      <rPr>
        <sz val="12"/>
        <rFont val="標楷體"/>
        <family val="4"/>
        <charset val="136"/>
      </rPr>
      <t>簡郁紘</t>
    </r>
    <phoneticPr fontId="5" type="noConversion"/>
  </si>
  <si>
    <r>
      <rPr>
        <sz val="12"/>
        <rFont val="標楷體"/>
        <family val="4"/>
        <charset val="136"/>
      </rPr>
      <t>林淑惠</t>
    </r>
    <phoneticPr fontId="5" type="noConversion"/>
  </si>
  <si>
    <r>
      <rPr>
        <sz val="12"/>
        <rFont val="標楷體"/>
        <family val="4"/>
        <charset val="136"/>
      </rPr>
      <t>陳佩瑜</t>
    </r>
    <phoneticPr fontId="5" type="noConversion"/>
  </si>
  <si>
    <r>
      <rPr>
        <sz val="12"/>
        <rFont val="標楷體"/>
        <family val="4"/>
        <charset val="136"/>
      </rPr>
      <t>連德仁</t>
    </r>
    <phoneticPr fontId="5" type="noConversion"/>
  </si>
  <si>
    <r>
      <rPr>
        <sz val="12"/>
        <rFont val="標楷體"/>
        <family val="4"/>
        <charset val="136"/>
      </rPr>
      <t>沈維民</t>
    </r>
    <phoneticPr fontId="5" type="noConversion"/>
  </si>
  <si>
    <r>
      <rPr>
        <sz val="12"/>
        <rFont val="標楷體"/>
        <family val="4"/>
        <charset val="136"/>
      </rPr>
      <t>張允文</t>
    </r>
    <phoneticPr fontId="5" type="noConversion"/>
  </si>
  <si>
    <r>
      <rPr>
        <sz val="12"/>
        <rFont val="標楷體"/>
        <family val="4"/>
        <charset val="136"/>
      </rPr>
      <t>廖振富</t>
    </r>
    <phoneticPr fontId="5" type="noConversion"/>
  </si>
  <si>
    <r>
      <rPr>
        <sz val="12"/>
        <rFont val="標楷體"/>
        <family val="4"/>
        <charset val="136"/>
      </rPr>
      <t>林翠鳳</t>
    </r>
    <phoneticPr fontId="5" type="noConversion"/>
  </si>
  <si>
    <r>
      <rPr>
        <sz val="12"/>
        <rFont val="標楷體"/>
        <family val="4"/>
        <charset val="136"/>
      </rPr>
      <t>吳惠珍</t>
    </r>
    <phoneticPr fontId="5" type="noConversion"/>
  </si>
  <si>
    <r>
      <rPr>
        <sz val="12"/>
        <color indexed="8"/>
        <rFont val="標楷體"/>
        <family val="4"/>
        <charset val="136"/>
      </rPr>
      <t>蕭登福</t>
    </r>
  </si>
  <si>
    <r>
      <rPr>
        <sz val="12"/>
        <color indexed="8"/>
        <rFont val="標楷體"/>
        <family val="4"/>
        <charset val="136"/>
      </rPr>
      <t>許永洲</t>
    </r>
    <phoneticPr fontId="5" type="noConversion"/>
  </si>
  <si>
    <r>
      <rPr>
        <sz val="12"/>
        <color indexed="8"/>
        <rFont val="標楷體"/>
        <family val="4"/>
        <charset val="136"/>
      </rPr>
      <t>方鳳玉</t>
    </r>
  </si>
  <si>
    <r>
      <rPr>
        <sz val="12"/>
        <color indexed="8"/>
        <rFont val="標楷體"/>
        <family val="4"/>
        <charset val="136"/>
      </rPr>
      <t>林心慧</t>
    </r>
  </si>
  <si>
    <r>
      <rPr>
        <sz val="12"/>
        <color indexed="8"/>
        <rFont val="標楷體"/>
        <family val="4"/>
        <charset val="136"/>
      </rPr>
      <t>張宏吉</t>
    </r>
  </si>
  <si>
    <r>
      <rPr>
        <sz val="12"/>
        <color indexed="8"/>
        <rFont val="標楷體"/>
        <family val="4"/>
        <charset val="136"/>
      </rPr>
      <t>陳彥匡</t>
    </r>
  </si>
  <si>
    <r>
      <rPr>
        <sz val="12"/>
        <color indexed="8"/>
        <rFont val="標楷體"/>
        <family val="4"/>
        <charset val="136"/>
      </rPr>
      <t>陳榮昌</t>
    </r>
  </si>
  <si>
    <r>
      <rPr>
        <sz val="12"/>
        <color indexed="8"/>
        <rFont val="標楷體"/>
        <family val="4"/>
        <charset val="136"/>
      </rPr>
      <t>林左裕</t>
    </r>
  </si>
  <si>
    <r>
      <rPr>
        <sz val="12"/>
        <color indexed="8"/>
        <rFont val="標楷體"/>
        <family val="4"/>
        <charset val="136"/>
      </rPr>
      <t>張允文</t>
    </r>
    <phoneticPr fontId="5" type="noConversion"/>
  </si>
  <si>
    <r>
      <rPr>
        <sz val="12"/>
        <color indexed="8"/>
        <rFont val="標楷體"/>
        <family val="4"/>
        <charset val="136"/>
      </rPr>
      <t>姚村雄</t>
    </r>
  </si>
  <si>
    <r>
      <rPr>
        <sz val="12"/>
        <color indexed="8"/>
        <rFont val="標楷體"/>
        <family val="4"/>
        <charset val="136"/>
      </rPr>
      <t>黃美卿</t>
    </r>
  </si>
  <si>
    <r>
      <rPr>
        <sz val="12"/>
        <color indexed="8"/>
        <rFont val="標楷體"/>
        <family val="4"/>
        <charset val="136"/>
      </rPr>
      <t>柯昭川</t>
    </r>
  </si>
  <si>
    <r>
      <rPr>
        <sz val="12"/>
        <color indexed="8"/>
        <rFont val="標楷體"/>
        <family val="4"/>
        <charset val="136"/>
      </rPr>
      <t>柯昭川</t>
    </r>
    <phoneticPr fontId="5" type="noConversion"/>
  </si>
  <si>
    <r>
      <rPr>
        <sz val="12"/>
        <color indexed="8"/>
        <rFont val="標楷體"/>
        <family val="4"/>
        <charset val="136"/>
      </rPr>
      <t>楊佑傑</t>
    </r>
  </si>
  <si>
    <r>
      <rPr>
        <sz val="12"/>
        <color indexed="8"/>
        <rFont val="標楷體"/>
        <family val="4"/>
        <charset val="136"/>
      </rPr>
      <t>林裕章</t>
    </r>
  </si>
  <si>
    <r>
      <rPr>
        <sz val="12"/>
        <color indexed="8"/>
        <rFont val="標楷體"/>
        <family val="4"/>
        <charset val="136"/>
      </rPr>
      <t>詹明華</t>
    </r>
  </si>
  <si>
    <r>
      <rPr>
        <sz val="12"/>
        <color indexed="8"/>
        <rFont val="標楷體"/>
        <family val="4"/>
        <charset val="136"/>
      </rPr>
      <t>林春宏</t>
    </r>
  </si>
  <si>
    <r>
      <rPr>
        <sz val="12"/>
        <color indexed="8"/>
        <rFont val="標楷體"/>
        <family val="4"/>
        <charset val="136"/>
      </rPr>
      <t>陳同孝</t>
    </r>
  </si>
  <si>
    <r>
      <rPr>
        <sz val="12"/>
        <color indexed="8"/>
        <rFont val="標楷體"/>
        <family val="4"/>
        <charset val="136"/>
      </rPr>
      <t>黃慧鳯</t>
    </r>
    <phoneticPr fontId="5" type="noConversion"/>
  </si>
  <si>
    <r>
      <rPr>
        <sz val="12"/>
        <color indexed="8"/>
        <rFont val="標楷體"/>
        <family val="4"/>
        <charset val="136"/>
      </rPr>
      <t>詹昭文</t>
    </r>
  </si>
  <si>
    <r>
      <rPr>
        <sz val="12"/>
        <color indexed="8"/>
        <rFont val="標楷體"/>
        <family val="4"/>
        <charset val="136"/>
      </rPr>
      <t>王淑玲</t>
    </r>
  </si>
  <si>
    <r>
      <rPr>
        <sz val="12"/>
        <color indexed="8"/>
        <rFont val="標楷體"/>
        <family val="4"/>
        <charset val="136"/>
      </rPr>
      <t>黃秀美</t>
    </r>
    <phoneticPr fontId="5" type="noConversion"/>
  </si>
  <si>
    <r>
      <rPr>
        <sz val="12"/>
        <color indexed="8"/>
        <rFont val="標楷體"/>
        <family val="4"/>
        <charset val="136"/>
      </rPr>
      <t>林淑惠</t>
    </r>
  </si>
  <si>
    <r>
      <rPr>
        <sz val="12"/>
        <rFont val="標楷體"/>
        <family val="4"/>
        <charset val="136"/>
      </rPr>
      <t>陳民枝</t>
    </r>
    <phoneticPr fontId="5" type="noConversion"/>
  </si>
  <si>
    <r>
      <rPr>
        <sz val="12"/>
        <rFont val="標楷體"/>
        <family val="4"/>
        <charset val="136"/>
      </rPr>
      <t>藍儒鴻</t>
    </r>
    <phoneticPr fontId="5" type="noConversion"/>
  </si>
  <si>
    <r>
      <rPr>
        <sz val="12"/>
        <rFont val="標楷體"/>
        <family val="4"/>
        <charset val="136"/>
      </rPr>
      <t>周昭宇</t>
    </r>
    <phoneticPr fontId="5" type="noConversion"/>
  </si>
  <si>
    <r>
      <rPr>
        <sz val="12"/>
        <rFont val="標楷體"/>
        <family val="4"/>
        <charset val="136"/>
      </rPr>
      <t>張雅芬</t>
    </r>
    <phoneticPr fontId="5" type="noConversion"/>
  </si>
  <si>
    <r>
      <rPr>
        <sz val="12"/>
        <rFont val="標楷體"/>
        <family val="4"/>
        <charset val="136"/>
      </rPr>
      <t>陳</t>
    </r>
    <r>
      <rPr>
        <sz val="12"/>
        <rFont val="標楷體"/>
        <family val="4"/>
        <charset val="136"/>
      </rPr>
      <t>伯</t>
    </r>
    <r>
      <rPr>
        <sz val="12"/>
        <rFont val="標楷體"/>
        <family val="4"/>
        <charset val="136"/>
      </rPr>
      <t>亮</t>
    </r>
    <phoneticPr fontId="5" type="noConversion"/>
  </si>
  <si>
    <r>
      <rPr>
        <sz val="12"/>
        <rFont val="標楷體"/>
        <family val="4"/>
        <charset val="136"/>
      </rPr>
      <t>鍾</t>
    </r>
    <r>
      <rPr>
        <sz val="12"/>
        <rFont val="標楷體"/>
        <family val="4"/>
        <charset val="136"/>
      </rPr>
      <t>燕</t>
    </r>
    <r>
      <rPr>
        <sz val="12"/>
        <rFont val="標楷體"/>
        <family val="4"/>
        <charset val="136"/>
      </rPr>
      <t>宜</t>
    </r>
    <phoneticPr fontId="5" type="noConversion"/>
  </si>
  <si>
    <r>
      <rPr>
        <sz val="12"/>
        <rFont val="標楷體"/>
        <family val="4"/>
        <charset val="136"/>
      </rPr>
      <t>張</t>
    </r>
    <r>
      <rPr>
        <sz val="12"/>
        <rFont val="標楷體"/>
        <family val="4"/>
        <charset val="136"/>
      </rPr>
      <t>詠</t>
    </r>
    <r>
      <rPr>
        <sz val="12"/>
        <rFont val="標楷體"/>
        <family val="4"/>
        <charset val="136"/>
      </rPr>
      <t>盛</t>
    </r>
    <phoneticPr fontId="5" type="noConversion"/>
  </si>
  <si>
    <r>
      <rPr>
        <sz val="12"/>
        <rFont val="標楷體"/>
        <family val="4"/>
        <charset val="136"/>
      </rPr>
      <t>林</t>
    </r>
    <r>
      <rPr>
        <sz val="12"/>
        <rFont val="標楷體"/>
        <family val="4"/>
        <charset val="136"/>
      </rPr>
      <t>淑</t>
    </r>
    <r>
      <rPr>
        <sz val="12"/>
        <rFont val="標楷體"/>
        <family val="4"/>
        <charset val="136"/>
      </rPr>
      <t>惠</t>
    </r>
    <phoneticPr fontId="5" type="noConversion"/>
  </si>
  <si>
    <r>
      <rPr>
        <sz val="12"/>
        <rFont val="標楷體"/>
        <family val="4"/>
        <charset val="136"/>
      </rPr>
      <t>吳</t>
    </r>
    <r>
      <rPr>
        <sz val="12"/>
        <rFont val="標楷體"/>
        <family val="4"/>
        <charset val="136"/>
      </rPr>
      <t>致</t>
    </r>
    <r>
      <rPr>
        <sz val="12"/>
        <rFont val="標楷體"/>
        <family val="4"/>
        <charset val="136"/>
      </rPr>
      <t>秀</t>
    </r>
    <phoneticPr fontId="5" type="noConversion"/>
  </si>
  <si>
    <r>
      <rPr>
        <sz val="12"/>
        <rFont val="標楷體"/>
        <family val="4"/>
        <charset val="136"/>
      </rPr>
      <t>吳</t>
    </r>
    <r>
      <rPr>
        <sz val="12"/>
        <rFont val="標楷體"/>
        <family val="4"/>
        <charset val="136"/>
      </rPr>
      <t>惠</t>
    </r>
    <r>
      <rPr>
        <sz val="12"/>
        <rFont val="標楷體"/>
        <family val="4"/>
        <charset val="136"/>
      </rPr>
      <t>珍</t>
    </r>
    <phoneticPr fontId="5" type="noConversion"/>
  </si>
  <si>
    <r>
      <rPr>
        <sz val="12"/>
        <rFont val="標楷體"/>
        <family val="4"/>
        <charset val="136"/>
      </rPr>
      <t>林</t>
    </r>
    <r>
      <rPr>
        <sz val="12"/>
        <rFont val="標楷體"/>
        <family val="4"/>
        <charset val="136"/>
      </rPr>
      <t>玫</t>
    </r>
    <r>
      <rPr>
        <sz val="12"/>
        <rFont val="標楷體"/>
        <family val="4"/>
        <charset val="136"/>
      </rPr>
      <t>君</t>
    </r>
    <phoneticPr fontId="5" type="noConversion"/>
  </si>
  <si>
    <r>
      <rPr>
        <sz val="12"/>
        <rFont val="標楷體"/>
        <family val="4"/>
        <charset val="136"/>
      </rPr>
      <t>張</t>
    </r>
    <r>
      <rPr>
        <sz val="12"/>
        <rFont val="標楷體"/>
        <family val="4"/>
        <charset val="136"/>
      </rPr>
      <t>宏</t>
    </r>
    <r>
      <rPr>
        <sz val="12"/>
        <rFont val="標楷體"/>
        <family val="4"/>
        <charset val="136"/>
      </rPr>
      <t>吉</t>
    </r>
    <phoneticPr fontId="5" type="noConversion"/>
  </si>
  <si>
    <r>
      <rPr>
        <sz val="12"/>
        <rFont val="標楷體"/>
        <family val="4"/>
        <charset val="136"/>
      </rPr>
      <t>楊</t>
    </r>
    <r>
      <rPr>
        <sz val="12"/>
        <rFont val="標楷體"/>
        <family val="4"/>
        <charset val="136"/>
      </rPr>
      <t>志</t>
    </r>
    <r>
      <rPr>
        <sz val="12"/>
        <rFont val="標楷體"/>
        <family val="4"/>
        <charset val="136"/>
      </rPr>
      <t>文</t>
    </r>
    <phoneticPr fontId="5" type="noConversion"/>
  </si>
  <si>
    <r>
      <rPr>
        <sz val="12"/>
        <rFont val="標楷體"/>
        <family val="4"/>
        <charset val="136"/>
      </rPr>
      <t>張</t>
    </r>
    <r>
      <rPr>
        <sz val="12"/>
        <rFont val="標楷體"/>
        <family val="4"/>
        <charset val="136"/>
      </rPr>
      <t>淳</t>
    </r>
    <r>
      <rPr>
        <sz val="12"/>
        <rFont val="標楷體"/>
        <family val="4"/>
        <charset val="136"/>
      </rPr>
      <t>智</t>
    </r>
    <phoneticPr fontId="5" type="noConversion"/>
  </si>
  <si>
    <r>
      <rPr>
        <sz val="12"/>
        <rFont val="標楷體"/>
        <family val="4"/>
        <charset val="136"/>
      </rPr>
      <t>陳</t>
    </r>
    <r>
      <rPr>
        <sz val="12"/>
        <rFont val="標楷體"/>
        <family val="4"/>
        <charset val="136"/>
      </rPr>
      <t>榮</t>
    </r>
    <r>
      <rPr>
        <sz val="12"/>
        <rFont val="標楷體"/>
        <family val="4"/>
        <charset val="136"/>
      </rPr>
      <t>昌</t>
    </r>
    <phoneticPr fontId="5" type="noConversion"/>
  </si>
  <si>
    <r>
      <rPr>
        <sz val="12"/>
        <rFont val="標楷體"/>
        <family val="4"/>
        <charset val="136"/>
      </rPr>
      <t>游</t>
    </r>
    <r>
      <rPr>
        <sz val="12"/>
        <rFont val="標楷體"/>
        <family val="4"/>
        <charset val="136"/>
      </rPr>
      <t>耿</t>
    </r>
    <r>
      <rPr>
        <sz val="12"/>
        <rFont val="標楷體"/>
        <family val="4"/>
        <charset val="136"/>
      </rPr>
      <t>能</t>
    </r>
    <phoneticPr fontId="5" type="noConversion"/>
  </si>
  <si>
    <r>
      <rPr>
        <sz val="12"/>
        <rFont val="標楷體"/>
        <family val="4"/>
        <charset val="136"/>
      </rPr>
      <t>黃</t>
    </r>
    <r>
      <rPr>
        <sz val="12"/>
        <rFont val="標楷體"/>
        <family val="4"/>
        <charset val="136"/>
      </rPr>
      <t>國</t>
    </r>
    <r>
      <rPr>
        <sz val="12"/>
        <rFont val="標楷體"/>
        <family val="4"/>
        <charset val="136"/>
      </rPr>
      <t>峰</t>
    </r>
    <phoneticPr fontId="5" type="noConversion"/>
  </si>
  <si>
    <r>
      <rPr>
        <sz val="12"/>
        <rFont val="標楷體"/>
        <family val="4"/>
        <charset val="136"/>
      </rPr>
      <t>王</t>
    </r>
    <r>
      <rPr>
        <sz val="12"/>
        <rFont val="標楷體"/>
        <family val="4"/>
        <charset val="136"/>
      </rPr>
      <t>兆</t>
    </r>
    <r>
      <rPr>
        <sz val="12"/>
        <rFont val="標楷體"/>
        <family val="4"/>
        <charset val="136"/>
      </rPr>
      <t>華</t>
    </r>
    <phoneticPr fontId="5" type="noConversion"/>
  </si>
  <si>
    <r>
      <rPr>
        <sz val="12"/>
        <rFont val="標楷體"/>
        <family val="4"/>
        <charset val="136"/>
      </rPr>
      <t>黃</t>
    </r>
    <r>
      <rPr>
        <sz val="12"/>
        <rFont val="標楷體"/>
        <family val="4"/>
        <charset val="136"/>
      </rPr>
      <t>秀</t>
    </r>
    <r>
      <rPr>
        <sz val="12"/>
        <rFont val="標楷體"/>
        <family val="4"/>
        <charset val="136"/>
      </rPr>
      <t>美</t>
    </r>
    <phoneticPr fontId="5" type="noConversion"/>
  </si>
  <si>
    <r>
      <rPr>
        <sz val="12"/>
        <rFont val="標楷體"/>
        <family val="4"/>
        <charset val="136"/>
      </rPr>
      <t>王</t>
    </r>
    <r>
      <rPr>
        <sz val="12"/>
        <rFont val="標楷體"/>
        <family val="4"/>
        <charset val="136"/>
      </rPr>
      <t>淑</t>
    </r>
    <r>
      <rPr>
        <sz val="12"/>
        <rFont val="標楷體"/>
        <family val="4"/>
        <charset val="136"/>
      </rPr>
      <t>玲</t>
    </r>
    <phoneticPr fontId="5" type="noConversion"/>
  </si>
  <si>
    <r>
      <rPr>
        <sz val="12"/>
        <rFont val="標楷體"/>
        <family val="4"/>
        <charset val="136"/>
      </rPr>
      <t>呂</t>
    </r>
    <r>
      <rPr>
        <sz val="12"/>
        <rFont val="標楷體"/>
        <family val="4"/>
        <charset val="136"/>
      </rPr>
      <t>佳</t>
    </r>
    <r>
      <rPr>
        <sz val="12"/>
        <rFont val="標楷體"/>
        <family val="4"/>
        <charset val="136"/>
      </rPr>
      <t>陵</t>
    </r>
    <phoneticPr fontId="5" type="noConversion"/>
  </si>
  <si>
    <r>
      <rPr>
        <sz val="12"/>
        <rFont val="標楷體"/>
        <family val="4"/>
        <charset val="136"/>
      </rPr>
      <t>李</t>
    </r>
    <r>
      <rPr>
        <sz val="12"/>
        <rFont val="標楷體"/>
        <family val="4"/>
        <charset val="136"/>
      </rPr>
      <t>新</t>
    </r>
    <r>
      <rPr>
        <sz val="12"/>
        <rFont val="標楷體"/>
        <family val="4"/>
        <charset val="136"/>
      </rPr>
      <t>富</t>
    </r>
    <phoneticPr fontId="5" type="noConversion"/>
  </si>
  <si>
    <r>
      <rPr>
        <sz val="12"/>
        <rFont val="標楷體"/>
        <family val="4"/>
        <charset val="136"/>
      </rPr>
      <t>姚</t>
    </r>
    <r>
      <rPr>
        <sz val="12"/>
        <rFont val="標楷體"/>
        <family val="4"/>
        <charset val="136"/>
      </rPr>
      <t>村</t>
    </r>
    <r>
      <rPr>
        <sz val="12"/>
        <rFont val="標楷體"/>
        <family val="4"/>
        <charset val="136"/>
      </rPr>
      <t>雄</t>
    </r>
    <phoneticPr fontId="5" type="noConversion"/>
  </si>
  <si>
    <r>
      <rPr>
        <sz val="12"/>
        <rFont val="標楷體"/>
        <family val="4"/>
        <charset val="136"/>
      </rPr>
      <t>張</t>
    </r>
    <r>
      <rPr>
        <sz val="12"/>
        <rFont val="標楷體"/>
        <family val="4"/>
        <charset val="136"/>
      </rPr>
      <t>允</t>
    </r>
    <r>
      <rPr>
        <sz val="12"/>
        <rFont val="標楷體"/>
        <family val="4"/>
        <charset val="136"/>
      </rPr>
      <t>文</t>
    </r>
    <phoneticPr fontId="5" type="noConversion"/>
  </si>
  <si>
    <r>
      <rPr>
        <sz val="12"/>
        <rFont val="標楷體"/>
        <family val="4"/>
        <charset val="136"/>
      </rPr>
      <t>陳</t>
    </r>
    <r>
      <rPr>
        <sz val="12"/>
        <rFont val="標楷體"/>
        <family val="4"/>
        <charset val="136"/>
      </rPr>
      <t>同</t>
    </r>
    <r>
      <rPr>
        <sz val="12"/>
        <rFont val="標楷體"/>
        <family val="4"/>
        <charset val="136"/>
      </rPr>
      <t>孝</t>
    </r>
    <phoneticPr fontId="5" type="noConversion"/>
  </si>
  <si>
    <r>
      <rPr>
        <sz val="12"/>
        <rFont val="標楷體"/>
        <family val="4"/>
        <charset val="136"/>
      </rPr>
      <t>詹</t>
    </r>
    <r>
      <rPr>
        <sz val="12"/>
        <rFont val="標楷體"/>
        <family val="4"/>
        <charset val="136"/>
      </rPr>
      <t>昭</t>
    </r>
    <r>
      <rPr>
        <sz val="12"/>
        <rFont val="標楷體"/>
        <family val="4"/>
        <charset val="136"/>
      </rPr>
      <t>文</t>
    </r>
    <phoneticPr fontId="5" type="noConversion"/>
  </si>
  <si>
    <r>
      <rPr>
        <sz val="12"/>
        <rFont val="標楷體"/>
        <family val="4"/>
        <charset val="136"/>
      </rPr>
      <t>吳</t>
    </r>
    <r>
      <rPr>
        <sz val="12"/>
        <rFont val="標楷體"/>
        <family val="4"/>
        <charset val="136"/>
      </rPr>
      <t>憲</t>
    </r>
    <r>
      <rPr>
        <sz val="12"/>
        <rFont val="標楷體"/>
        <family val="4"/>
        <charset val="136"/>
      </rPr>
      <t>珠</t>
    </r>
    <phoneticPr fontId="5" type="noConversion"/>
  </si>
  <si>
    <r>
      <rPr>
        <sz val="12"/>
        <rFont val="標楷體"/>
        <family val="4"/>
        <charset val="136"/>
      </rPr>
      <t>柯</t>
    </r>
    <r>
      <rPr>
        <sz val="12"/>
        <rFont val="標楷體"/>
        <family val="4"/>
        <charset val="136"/>
      </rPr>
      <t>昭</t>
    </r>
    <r>
      <rPr>
        <sz val="12"/>
        <rFont val="標楷體"/>
        <family val="4"/>
        <charset val="136"/>
      </rPr>
      <t>川</t>
    </r>
    <phoneticPr fontId="5" type="noConversion"/>
  </si>
  <si>
    <r>
      <rPr>
        <sz val="12"/>
        <rFont val="標楷體"/>
        <family val="4"/>
        <charset val="136"/>
      </rPr>
      <t>簡</t>
    </r>
    <r>
      <rPr>
        <sz val="12"/>
        <rFont val="標楷體"/>
        <family val="4"/>
        <charset val="136"/>
      </rPr>
      <t>郁</t>
    </r>
    <r>
      <rPr>
        <sz val="12"/>
        <rFont val="標楷體"/>
        <family val="4"/>
        <charset val="136"/>
      </rPr>
      <t>紘</t>
    </r>
    <phoneticPr fontId="5" type="noConversion"/>
  </si>
  <si>
    <r>
      <rPr>
        <sz val="12"/>
        <rFont val="標楷體"/>
        <family val="4"/>
        <charset val="136"/>
      </rPr>
      <t>韓</t>
    </r>
    <r>
      <rPr>
        <sz val="12"/>
        <rFont val="標楷體"/>
        <family val="4"/>
        <charset val="136"/>
      </rPr>
      <t>聖</t>
    </r>
    <phoneticPr fontId="5" type="noConversion"/>
  </si>
  <si>
    <r>
      <rPr>
        <sz val="12"/>
        <rFont val="標楷體"/>
        <family val="4"/>
        <charset val="136"/>
      </rPr>
      <t>林</t>
    </r>
    <r>
      <rPr>
        <sz val="12"/>
        <rFont val="標楷體"/>
        <family val="4"/>
        <charset val="136"/>
      </rPr>
      <t>心</t>
    </r>
    <r>
      <rPr>
        <sz val="12"/>
        <rFont val="標楷體"/>
        <family val="4"/>
        <charset val="136"/>
      </rPr>
      <t>慧</t>
    </r>
    <phoneticPr fontId="5" type="noConversion"/>
  </si>
  <si>
    <r>
      <rPr>
        <sz val="12"/>
        <rFont val="標楷體"/>
        <family val="4"/>
        <charset val="136"/>
      </rPr>
      <t>陳</t>
    </r>
    <r>
      <rPr>
        <sz val="12"/>
        <rFont val="標楷體"/>
        <family val="4"/>
        <charset val="136"/>
      </rPr>
      <t>彥</t>
    </r>
    <r>
      <rPr>
        <sz val="12"/>
        <rFont val="標楷體"/>
        <family val="4"/>
        <charset val="136"/>
      </rPr>
      <t>匡</t>
    </r>
    <phoneticPr fontId="5" type="noConversion"/>
  </si>
  <si>
    <r>
      <rPr>
        <sz val="12"/>
        <rFont val="標楷體"/>
        <family val="4"/>
        <charset val="136"/>
      </rPr>
      <t>黃</t>
    </r>
    <r>
      <rPr>
        <sz val="12"/>
        <rFont val="標楷體"/>
        <family val="4"/>
        <charset val="136"/>
      </rPr>
      <t>美</t>
    </r>
    <r>
      <rPr>
        <sz val="12"/>
        <rFont val="標楷體"/>
        <family val="4"/>
        <charset val="136"/>
      </rPr>
      <t>卿</t>
    </r>
    <phoneticPr fontId="5" type="noConversion"/>
  </si>
  <si>
    <t>960801-980731</t>
    <phoneticPr fontId="4" type="noConversion"/>
  </si>
  <si>
    <t>廣義可修復性產品在保固期內的維修服務及預防維護策略之研究</t>
    <phoneticPr fontId="5" type="noConversion"/>
  </si>
  <si>
    <t>資訊科技與應用研究所</t>
    <phoneticPr fontId="4" type="noConversion"/>
  </si>
  <si>
    <t>教授</t>
  </si>
  <si>
    <t>助理教授</t>
  </si>
  <si>
    <t>副教授</t>
  </si>
  <si>
    <r>
      <t>9</t>
    </r>
    <r>
      <rPr>
        <sz val="12"/>
        <color indexed="8"/>
        <rFont val="Times New Roman"/>
        <family val="1"/>
      </rPr>
      <t>4/08/01~95/07/31</t>
    </r>
    <phoneticPr fontId="4" type="noConversion"/>
  </si>
  <si>
    <r>
      <t>N</t>
    </r>
    <r>
      <rPr>
        <sz val="12"/>
        <color indexed="8"/>
        <rFont val="Times New Roman"/>
        <family val="1"/>
      </rPr>
      <t>SC 94-2213-E-025-003-</t>
    </r>
    <phoneticPr fontId="4" type="noConversion"/>
  </si>
  <si>
    <r>
      <t>N</t>
    </r>
    <r>
      <rPr>
        <sz val="12"/>
        <color indexed="8"/>
        <rFont val="Times New Roman"/>
        <family val="1"/>
      </rPr>
      <t>SC 94-2520-S-025-003-</t>
    </r>
    <phoneticPr fontId="4" type="noConversion"/>
  </si>
  <si>
    <r>
      <t>N</t>
    </r>
    <r>
      <rPr>
        <sz val="12"/>
        <color indexed="8"/>
        <rFont val="Times New Roman"/>
        <family val="1"/>
      </rPr>
      <t>SC 94-2213-E-025-001-</t>
    </r>
    <phoneticPr fontId="4" type="noConversion"/>
  </si>
  <si>
    <r>
      <t>9</t>
    </r>
    <r>
      <rPr>
        <sz val="12"/>
        <color indexed="8"/>
        <rFont val="Times New Roman"/>
        <family val="1"/>
      </rPr>
      <t>4/08/01~95/09/30</t>
    </r>
    <phoneticPr fontId="4" type="noConversion"/>
  </si>
  <si>
    <r>
      <t>N</t>
    </r>
    <r>
      <rPr>
        <sz val="12"/>
        <color indexed="8"/>
        <rFont val="Times New Roman"/>
        <family val="1"/>
      </rPr>
      <t>SC 94-2213-E-025-009-</t>
    </r>
    <phoneticPr fontId="4" type="noConversion"/>
  </si>
  <si>
    <r>
      <t>N</t>
    </r>
    <r>
      <rPr>
        <sz val="12"/>
        <color indexed="8"/>
        <rFont val="Times New Roman"/>
        <family val="1"/>
      </rPr>
      <t>SC 94-2213-E025-006-</t>
    </r>
    <phoneticPr fontId="4" type="noConversion"/>
  </si>
  <si>
    <r>
      <t>N</t>
    </r>
    <r>
      <rPr>
        <sz val="12"/>
        <color indexed="8"/>
        <rFont val="Times New Roman"/>
        <family val="1"/>
      </rPr>
      <t>SC 94-2416-H-025-007-</t>
    </r>
    <phoneticPr fontId="4" type="noConversion"/>
  </si>
  <si>
    <r>
      <t>N</t>
    </r>
    <r>
      <rPr>
        <sz val="12"/>
        <color indexed="8"/>
        <rFont val="Times New Roman"/>
        <family val="1"/>
      </rPr>
      <t>SC 94-2211-E-025-001-</t>
    </r>
    <phoneticPr fontId="4" type="noConversion"/>
  </si>
  <si>
    <r>
      <t>N</t>
    </r>
    <r>
      <rPr>
        <sz val="12"/>
        <color indexed="8"/>
        <rFont val="Times New Roman"/>
        <family val="1"/>
      </rPr>
      <t>SC 94-2213-E-025-011-</t>
    </r>
    <phoneticPr fontId="4" type="noConversion"/>
  </si>
  <si>
    <r>
      <t>N</t>
    </r>
    <r>
      <rPr>
        <sz val="12"/>
        <color indexed="8"/>
        <rFont val="Times New Roman"/>
        <family val="1"/>
      </rPr>
      <t>SC 94-2416-H-025-001-</t>
    </r>
    <phoneticPr fontId="4" type="noConversion"/>
  </si>
  <si>
    <r>
      <t>N</t>
    </r>
    <r>
      <rPr>
        <sz val="12"/>
        <color indexed="8"/>
        <rFont val="Times New Roman"/>
        <family val="1"/>
      </rPr>
      <t>SC 94-2211-E-025-002-</t>
    </r>
    <phoneticPr fontId="4" type="noConversion"/>
  </si>
  <si>
    <r>
      <t>9</t>
    </r>
    <r>
      <rPr>
        <sz val="12"/>
        <color indexed="8"/>
        <rFont val="Times New Roman"/>
        <family val="1"/>
      </rPr>
      <t>4/08/01~95/10/31</t>
    </r>
    <phoneticPr fontId="4" type="noConversion"/>
  </si>
  <si>
    <r>
      <t>N</t>
    </r>
    <r>
      <rPr>
        <sz val="12"/>
        <color indexed="8"/>
        <rFont val="Times New Roman"/>
        <family val="1"/>
      </rPr>
      <t>SC 94-2416-H-025-006-</t>
    </r>
    <phoneticPr fontId="4" type="noConversion"/>
  </si>
  <si>
    <r>
      <t>N</t>
    </r>
    <r>
      <rPr>
        <sz val="12"/>
        <color indexed="8"/>
        <rFont val="Times New Roman"/>
        <family val="1"/>
      </rPr>
      <t>SC 94-2213-E-025-002-</t>
    </r>
    <phoneticPr fontId="4" type="noConversion"/>
  </si>
  <si>
    <r>
      <t>N</t>
    </r>
    <r>
      <rPr>
        <sz val="12"/>
        <color indexed="8"/>
        <rFont val="Times New Roman"/>
        <family val="1"/>
      </rPr>
      <t>SC 94-2213-E-025-004-</t>
    </r>
    <phoneticPr fontId="4" type="noConversion"/>
  </si>
  <si>
    <r>
      <t>N</t>
    </r>
    <r>
      <rPr>
        <sz val="12"/>
        <color indexed="8"/>
        <rFont val="Times New Roman"/>
        <family val="1"/>
      </rPr>
      <t>SC 94-2216-E-025-001-</t>
    </r>
    <phoneticPr fontId="4" type="noConversion"/>
  </si>
  <si>
    <r>
      <t>N</t>
    </r>
    <r>
      <rPr>
        <sz val="12"/>
        <color indexed="8"/>
        <rFont val="Times New Roman"/>
        <family val="1"/>
      </rPr>
      <t>SC 94-2520-S-025-002-</t>
    </r>
    <phoneticPr fontId="4" type="noConversion"/>
  </si>
  <si>
    <r>
      <t>N</t>
    </r>
    <r>
      <rPr>
        <sz val="12"/>
        <color indexed="8"/>
        <rFont val="Times New Roman"/>
        <family val="1"/>
      </rPr>
      <t>SC 94-2416-H-025-003-</t>
    </r>
    <phoneticPr fontId="4" type="noConversion"/>
  </si>
  <si>
    <r>
      <t>N</t>
    </r>
    <r>
      <rPr>
        <sz val="12"/>
        <color indexed="8"/>
        <rFont val="Times New Roman"/>
        <family val="1"/>
      </rPr>
      <t>SC 94-2415-H-025-002-</t>
    </r>
    <phoneticPr fontId="4" type="noConversion"/>
  </si>
  <si>
    <r>
      <t>N</t>
    </r>
    <r>
      <rPr>
        <sz val="12"/>
        <color indexed="8"/>
        <rFont val="Times New Roman"/>
        <family val="1"/>
      </rPr>
      <t>SC 94-2115-M-025-001-</t>
    </r>
    <phoneticPr fontId="4" type="noConversion"/>
  </si>
  <si>
    <r>
      <t>9</t>
    </r>
    <r>
      <rPr>
        <sz val="12"/>
        <color indexed="8"/>
        <rFont val="Times New Roman"/>
        <family val="1"/>
      </rPr>
      <t>4/11/01~95/10/31</t>
    </r>
    <phoneticPr fontId="4" type="noConversion"/>
  </si>
  <si>
    <r>
      <t>N</t>
    </r>
    <r>
      <rPr>
        <sz val="12"/>
        <color indexed="8"/>
        <rFont val="Times New Roman"/>
        <family val="1"/>
      </rPr>
      <t>SC 94-2622-E-025-001-CC3</t>
    </r>
    <phoneticPr fontId="4" type="noConversion"/>
  </si>
  <si>
    <r>
      <t>N</t>
    </r>
    <r>
      <rPr>
        <sz val="12"/>
        <color indexed="8"/>
        <rFont val="Times New Roman"/>
        <family val="1"/>
      </rPr>
      <t>SC 94-2520-S-025-001-</t>
    </r>
    <phoneticPr fontId="4" type="noConversion"/>
  </si>
  <si>
    <r>
      <t>N</t>
    </r>
    <r>
      <rPr>
        <sz val="12"/>
        <color indexed="8"/>
        <rFont val="Times New Roman"/>
        <family val="1"/>
      </rPr>
      <t>SC 94-2213-E-025-008-</t>
    </r>
    <phoneticPr fontId="4" type="noConversion"/>
  </si>
  <si>
    <r>
      <t>N</t>
    </r>
    <r>
      <rPr>
        <sz val="12"/>
        <color indexed="8"/>
        <rFont val="Times New Roman"/>
        <family val="1"/>
      </rPr>
      <t>SC 94-2213-E-025-007-</t>
    </r>
    <phoneticPr fontId="4" type="noConversion"/>
  </si>
  <si>
    <r>
      <t>N</t>
    </r>
    <r>
      <rPr>
        <sz val="12"/>
        <color indexed="8"/>
        <rFont val="Times New Roman"/>
        <family val="1"/>
      </rPr>
      <t>SC 94-2411-H-025-003-</t>
    </r>
    <phoneticPr fontId="4" type="noConversion"/>
  </si>
  <si>
    <r>
      <t>9</t>
    </r>
    <r>
      <rPr>
        <sz val="12"/>
        <color indexed="8"/>
        <rFont val="Times New Roman"/>
        <family val="1"/>
      </rPr>
      <t>3/08/01~94/07/31</t>
    </r>
    <phoneticPr fontId="4" type="noConversion"/>
  </si>
  <si>
    <r>
      <t>N</t>
    </r>
    <r>
      <rPr>
        <sz val="12"/>
        <color indexed="8"/>
        <rFont val="Times New Roman"/>
        <family val="1"/>
      </rPr>
      <t>SC 93-2411-H-025-003-</t>
    </r>
    <phoneticPr fontId="4" type="noConversion"/>
  </si>
  <si>
    <r>
      <t>N</t>
    </r>
    <r>
      <rPr>
        <sz val="12"/>
        <color indexed="8"/>
        <rFont val="Times New Roman"/>
        <family val="1"/>
      </rPr>
      <t>SC 93-2411-H-025-002-</t>
    </r>
    <phoneticPr fontId="4" type="noConversion"/>
  </si>
  <si>
    <r>
      <t>N</t>
    </r>
    <r>
      <rPr>
        <sz val="12"/>
        <color indexed="8"/>
        <rFont val="Times New Roman"/>
        <family val="1"/>
      </rPr>
      <t>SC 93-2416-H-025-003-</t>
    </r>
    <phoneticPr fontId="4" type="noConversion"/>
  </si>
  <si>
    <r>
      <t>N</t>
    </r>
    <r>
      <rPr>
        <sz val="12"/>
        <color indexed="8"/>
        <rFont val="Times New Roman"/>
        <family val="1"/>
      </rPr>
      <t>SC 93-2411-H-025-001-</t>
    </r>
    <phoneticPr fontId="4" type="noConversion"/>
  </si>
  <si>
    <r>
      <t>N</t>
    </r>
    <r>
      <rPr>
        <sz val="12"/>
        <color indexed="8"/>
        <rFont val="Times New Roman"/>
        <family val="1"/>
      </rPr>
      <t>SC 93-2416-H-025-006-</t>
    </r>
    <phoneticPr fontId="4" type="noConversion"/>
  </si>
  <si>
    <r>
      <t>N</t>
    </r>
    <r>
      <rPr>
        <sz val="12"/>
        <color indexed="8"/>
        <rFont val="Times New Roman"/>
        <family val="1"/>
      </rPr>
      <t>SC 93-2411-H-025-004-</t>
    </r>
    <phoneticPr fontId="4" type="noConversion"/>
  </si>
  <si>
    <r>
      <t>N</t>
    </r>
    <r>
      <rPr>
        <sz val="12"/>
        <color indexed="8"/>
        <rFont val="Times New Roman"/>
        <family val="1"/>
      </rPr>
      <t>SC 93-2213-E025-001-</t>
    </r>
    <phoneticPr fontId="4" type="noConversion"/>
  </si>
  <si>
    <r>
      <t>N</t>
    </r>
    <r>
      <rPr>
        <sz val="12"/>
        <color indexed="8"/>
        <rFont val="Times New Roman"/>
        <family val="1"/>
      </rPr>
      <t>SC 93-2213-E-025-005-</t>
    </r>
    <phoneticPr fontId="4" type="noConversion"/>
  </si>
  <si>
    <r>
      <t>N</t>
    </r>
    <r>
      <rPr>
        <sz val="12"/>
        <color indexed="8"/>
        <rFont val="Times New Roman"/>
        <family val="1"/>
      </rPr>
      <t>SC 93-2213-E-025-006-</t>
    </r>
    <phoneticPr fontId="4" type="noConversion"/>
  </si>
  <si>
    <r>
      <t>N</t>
    </r>
    <r>
      <rPr>
        <sz val="12"/>
        <color indexed="8"/>
        <rFont val="Times New Roman"/>
        <family val="1"/>
      </rPr>
      <t>SC 93-2211-E-025-003-</t>
    </r>
    <phoneticPr fontId="4" type="noConversion"/>
  </si>
  <si>
    <r>
      <t>N</t>
    </r>
    <r>
      <rPr>
        <sz val="12"/>
        <color indexed="8"/>
        <rFont val="Times New Roman"/>
        <family val="1"/>
      </rPr>
      <t>SC 93-2118-M-025-001-</t>
    </r>
    <phoneticPr fontId="4" type="noConversion"/>
  </si>
  <si>
    <r>
      <t>N</t>
    </r>
    <r>
      <rPr>
        <sz val="12"/>
        <color indexed="8"/>
        <rFont val="Times New Roman"/>
        <family val="1"/>
      </rPr>
      <t>SC 93-2115-M-025-002-</t>
    </r>
    <phoneticPr fontId="4" type="noConversion"/>
  </si>
  <si>
    <r>
      <t>N</t>
    </r>
    <r>
      <rPr>
        <sz val="12"/>
        <color indexed="8"/>
        <rFont val="Times New Roman"/>
        <family val="1"/>
      </rPr>
      <t>SC 93-2416-H-025-007-</t>
    </r>
    <phoneticPr fontId="4" type="noConversion"/>
  </si>
  <si>
    <r>
      <t>N</t>
    </r>
    <r>
      <rPr>
        <sz val="12"/>
        <color indexed="8"/>
        <rFont val="Times New Roman"/>
        <family val="1"/>
      </rPr>
      <t>SC 93-2118-M-025-002-</t>
    </r>
    <phoneticPr fontId="4" type="noConversion"/>
  </si>
  <si>
    <r>
      <t>N</t>
    </r>
    <r>
      <rPr>
        <sz val="12"/>
        <color indexed="8"/>
        <rFont val="Times New Roman"/>
        <family val="1"/>
      </rPr>
      <t>SC 93-2411-H-025-007-</t>
    </r>
    <phoneticPr fontId="4" type="noConversion"/>
  </si>
  <si>
    <r>
      <t>N</t>
    </r>
    <r>
      <rPr>
        <sz val="12"/>
        <color indexed="8"/>
        <rFont val="Times New Roman"/>
        <family val="1"/>
      </rPr>
      <t>SC 93-2411-H-025-008-</t>
    </r>
    <phoneticPr fontId="4" type="noConversion"/>
  </si>
  <si>
    <r>
      <t>N</t>
    </r>
    <r>
      <rPr>
        <sz val="12"/>
        <color indexed="8"/>
        <rFont val="Times New Roman"/>
        <family val="1"/>
      </rPr>
      <t>SC 93-2411-H-025-005</t>
    </r>
    <phoneticPr fontId="4" type="noConversion"/>
  </si>
  <si>
    <r>
      <t>N</t>
    </r>
    <r>
      <rPr>
        <sz val="12"/>
        <color indexed="8"/>
        <rFont val="Times New Roman"/>
        <family val="1"/>
      </rPr>
      <t>SC 93-2213-E-025-003-</t>
    </r>
    <phoneticPr fontId="4" type="noConversion"/>
  </si>
  <si>
    <r>
      <t>9</t>
    </r>
    <r>
      <rPr>
        <sz val="12"/>
        <color indexed="8"/>
        <rFont val="Times New Roman"/>
        <family val="1"/>
      </rPr>
      <t>3/10/01~94/09/30</t>
    </r>
    <phoneticPr fontId="4" type="noConversion"/>
  </si>
  <si>
    <r>
      <t>N</t>
    </r>
    <r>
      <rPr>
        <sz val="12"/>
        <color indexed="8"/>
        <rFont val="Times New Roman"/>
        <family val="1"/>
      </rPr>
      <t>SC 93-2218-E-025-001-</t>
    </r>
    <phoneticPr fontId="4" type="noConversion"/>
  </si>
  <si>
    <r>
      <t>N</t>
    </r>
    <r>
      <rPr>
        <sz val="12"/>
        <color indexed="8"/>
        <rFont val="Times New Roman"/>
        <family val="1"/>
      </rPr>
      <t>SC 93-2516-S-025-001-</t>
    </r>
    <phoneticPr fontId="4" type="noConversion"/>
  </si>
  <si>
    <r>
      <t>N</t>
    </r>
    <r>
      <rPr>
        <sz val="12"/>
        <color indexed="8"/>
        <rFont val="Times New Roman"/>
        <family val="1"/>
      </rPr>
      <t>SC 93-2115-M-025-001-</t>
    </r>
    <phoneticPr fontId="4" type="noConversion"/>
  </si>
  <si>
    <r>
      <t>N</t>
    </r>
    <r>
      <rPr>
        <sz val="12"/>
        <color indexed="8"/>
        <rFont val="Times New Roman"/>
        <family val="1"/>
      </rPr>
      <t>SC 93-2415-H-025-001-</t>
    </r>
    <phoneticPr fontId="4" type="noConversion"/>
  </si>
  <si>
    <r>
      <t>N</t>
    </r>
    <r>
      <rPr>
        <sz val="12"/>
        <color indexed="8"/>
        <rFont val="Times New Roman"/>
        <family val="1"/>
      </rPr>
      <t>SC 93-2416-H-025-004-</t>
    </r>
    <phoneticPr fontId="4" type="noConversion"/>
  </si>
  <si>
    <r>
      <t>N</t>
    </r>
    <r>
      <rPr>
        <sz val="12"/>
        <color indexed="8"/>
        <rFont val="Times New Roman"/>
        <family val="1"/>
      </rPr>
      <t>SC 93-2213-E-025-007-</t>
    </r>
    <phoneticPr fontId="4" type="noConversion"/>
  </si>
  <si>
    <r>
      <t>N</t>
    </r>
    <r>
      <rPr>
        <sz val="12"/>
        <color indexed="8"/>
        <rFont val="Times New Roman"/>
        <family val="1"/>
      </rPr>
      <t>SC 93-2213-E-025-002-</t>
    </r>
    <phoneticPr fontId="4" type="noConversion"/>
  </si>
  <si>
    <r>
      <t>N</t>
    </r>
    <r>
      <rPr>
        <sz val="12"/>
        <color indexed="8"/>
        <rFont val="Times New Roman"/>
        <family val="1"/>
      </rPr>
      <t>SC 93-2211-E-025-001-</t>
    </r>
    <phoneticPr fontId="4" type="noConversion"/>
  </si>
  <si>
    <r>
      <t>N</t>
    </r>
    <r>
      <rPr>
        <sz val="12"/>
        <color indexed="8"/>
        <rFont val="Times New Roman"/>
        <family val="1"/>
      </rPr>
      <t>SC 93-2211-E-025-002-</t>
    </r>
    <phoneticPr fontId="4" type="noConversion"/>
  </si>
  <si>
    <r>
      <t>N</t>
    </r>
    <r>
      <rPr>
        <sz val="12"/>
        <color indexed="8"/>
        <rFont val="Times New Roman"/>
        <family val="1"/>
      </rPr>
      <t>SC 93-2416-H-025-001-</t>
    </r>
    <phoneticPr fontId="4" type="noConversion"/>
  </si>
  <si>
    <r>
      <t>N</t>
    </r>
    <r>
      <rPr>
        <sz val="12"/>
        <color indexed="8"/>
        <rFont val="Times New Roman"/>
        <family val="1"/>
      </rPr>
      <t>SC 93-2416-H-025-009-</t>
    </r>
    <phoneticPr fontId="4" type="noConversion"/>
  </si>
  <si>
    <r>
      <t>9</t>
    </r>
    <r>
      <rPr>
        <sz val="12"/>
        <color indexed="8"/>
        <rFont val="Times New Roman"/>
        <family val="1"/>
      </rPr>
      <t>8/08/01~99/07/31</t>
    </r>
    <phoneticPr fontId="4" type="noConversion"/>
  </si>
  <si>
    <r>
      <t>9</t>
    </r>
    <r>
      <rPr>
        <sz val="12"/>
        <color indexed="8"/>
        <rFont val="Times New Roman"/>
        <family val="1"/>
      </rPr>
      <t>8/08/01~99/07/31</t>
    </r>
    <phoneticPr fontId="4" type="noConversion"/>
  </si>
  <si>
    <r>
      <t>9</t>
    </r>
    <r>
      <rPr>
        <sz val="12"/>
        <color indexed="8"/>
        <rFont val="Times New Roman"/>
        <family val="1"/>
      </rPr>
      <t>8/08/01~99/10/31</t>
    </r>
    <phoneticPr fontId="4" type="noConversion"/>
  </si>
  <si>
    <r>
      <t>9</t>
    </r>
    <r>
      <rPr>
        <sz val="12"/>
        <color indexed="8"/>
        <rFont val="Times New Roman"/>
        <family val="1"/>
      </rPr>
      <t>8/08/01~99/09/30</t>
    </r>
    <phoneticPr fontId="4" type="noConversion"/>
  </si>
  <si>
    <r>
      <t>N</t>
    </r>
    <r>
      <rPr>
        <sz val="12"/>
        <color indexed="8"/>
        <rFont val="Times New Roman"/>
        <family val="1"/>
      </rPr>
      <t xml:space="preserve">SC </t>
    </r>
    <r>
      <rPr>
        <sz val="12"/>
        <color indexed="8"/>
        <rFont val="Times New Roman"/>
        <family val="1"/>
      </rPr>
      <t>98-2218-E-025-002-</t>
    </r>
    <phoneticPr fontId="4" type="noConversion"/>
  </si>
  <si>
    <r>
      <t>9</t>
    </r>
    <r>
      <rPr>
        <sz val="12"/>
        <color indexed="8"/>
        <rFont val="Times New Roman"/>
        <family val="1"/>
      </rPr>
      <t>8/08/01~99/07/31</t>
    </r>
    <phoneticPr fontId="4" type="noConversion"/>
  </si>
  <si>
    <r>
      <t>9</t>
    </r>
    <r>
      <rPr>
        <sz val="12"/>
        <color indexed="8"/>
        <rFont val="Times New Roman"/>
        <family val="1"/>
      </rPr>
      <t>8/08/01~99/10/31</t>
    </r>
    <phoneticPr fontId="4" type="noConversion"/>
  </si>
  <si>
    <r>
      <t>9</t>
    </r>
    <r>
      <rPr>
        <sz val="12"/>
        <color indexed="8"/>
        <rFont val="Times New Roman"/>
        <family val="1"/>
      </rPr>
      <t>8/08/01~98/07/31</t>
    </r>
    <phoneticPr fontId="4" type="noConversion"/>
  </si>
  <si>
    <t>NSC-94-2416-H-025-009-</t>
    <phoneticPr fontId="4" type="noConversion"/>
  </si>
  <si>
    <r>
      <t>9</t>
    </r>
    <r>
      <rPr>
        <sz val="12"/>
        <color indexed="8"/>
        <rFont val="Times New Roman"/>
        <family val="1"/>
      </rPr>
      <t>5/08/01-96/07/31</t>
    </r>
    <phoneticPr fontId="4" type="noConversion"/>
  </si>
  <si>
    <r>
      <t>N</t>
    </r>
    <r>
      <rPr>
        <sz val="12"/>
        <color indexed="8"/>
        <rFont val="Times New Roman"/>
        <family val="1"/>
      </rPr>
      <t>SC-95-2411-H-025-001</t>
    </r>
    <phoneticPr fontId="4" type="noConversion"/>
  </si>
  <si>
    <r>
      <t>N</t>
    </r>
    <r>
      <rPr>
        <sz val="12"/>
        <color indexed="8"/>
        <rFont val="Times New Roman"/>
        <family val="1"/>
      </rPr>
      <t>SC-95-2511-M-025-001</t>
    </r>
    <phoneticPr fontId="4" type="noConversion"/>
  </si>
  <si>
    <r>
      <t>N</t>
    </r>
    <r>
      <rPr>
        <sz val="12"/>
        <color indexed="8"/>
        <rFont val="Times New Roman"/>
        <family val="1"/>
      </rPr>
      <t>SC-95-2520-S-025-002</t>
    </r>
    <phoneticPr fontId="4" type="noConversion"/>
  </si>
  <si>
    <r>
      <t>N</t>
    </r>
    <r>
      <rPr>
        <sz val="12"/>
        <color indexed="8"/>
        <rFont val="Times New Roman"/>
        <family val="1"/>
      </rPr>
      <t>SC-95-2221-E-025-008</t>
    </r>
    <phoneticPr fontId="4" type="noConversion"/>
  </si>
  <si>
    <r>
      <t>N</t>
    </r>
    <r>
      <rPr>
        <sz val="12"/>
        <color indexed="8"/>
        <rFont val="Times New Roman"/>
        <family val="1"/>
      </rPr>
      <t>SC-95-2422-H-025-001</t>
    </r>
    <phoneticPr fontId="4" type="noConversion"/>
  </si>
  <si>
    <t>NSC-95-2218-E-025-001</t>
    <phoneticPr fontId="4" type="noConversion"/>
  </si>
  <si>
    <r>
      <t>N</t>
    </r>
    <r>
      <rPr>
        <sz val="12"/>
        <color indexed="8"/>
        <rFont val="Times New Roman"/>
        <family val="1"/>
      </rPr>
      <t>SC-95-2520-S-025-001</t>
    </r>
    <phoneticPr fontId="4" type="noConversion"/>
  </si>
  <si>
    <t>吳憲珠</t>
    <phoneticPr fontId="4" type="noConversion"/>
  </si>
  <si>
    <r>
      <t>N</t>
    </r>
    <r>
      <rPr>
        <sz val="12"/>
        <color indexed="8"/>
        <rFont val="Times New Roman"/>
        <family val="1"/>
      </rPr>
      <t>SC-95-2221-E-025-001</t>
    </r>
    <phoneticPr fontId="4" type="noConversion"/>
  </si>
  <si>
    <t>NSC-95-2221-E-025-002</t>
    <phoneticPr fontId="4" type="noConversion"/>
  </si>
  <si>
    <t>NSC-95-2221-E-025-003</t>
    <phoneticPr fontId="4" type="noConversion"/>
  </si>
  <si>
    <t>NSC-95-2221-E-025-005</t>
    <phoneticPr fontId="4" type="noConversion"/>
  </si>
  <si>
    <r>
      <t>95</t>
    </r>
    <r>
      <rPr>
        <sz val="12"/>
        <rFont val="標楷體"/>
        <family val="4"/>
        <charset val="136"/>
      </rPr>
      <t>年</t>
    </r>
    <r>
      <rPr>
        <sz val="12"/>
        <rFont val="Times New Roman"/>
        <family val="1"/>
      </rPr>
      <t>8</t>
    </r>
    <r>
      <rPr>
        <sz val="12"/>
        <rFont val="標楷體"/>
        <family val="4"/>
        <charset val="136"/>
      </rPr>
      <t xml:space="preserve">月轉入
</t>
    </r>
    <r>
      <rPr>
        <sz val="12"/>
        <rFont val="Times New Roman"/>
        <family val="1"/>
      </rPr>
      <t>95/08/01-96/07/31</t>
    </r>
    <phoneticPr fontId="5" type="noConversion"/>
  </si>
  <si>
    <r>
      <t>N</t>
    </r>
    <r>
      <rPr>
        <sz val="12"/>
        <color indexed="8"/>
        <rFont val="Times New Roman"/>
        <family val="1"/>
      </rPr>
      <t>SC-95-2416-H-025-004</t>
    </r>
    <phoneticPr fontId="4" type="noConversion"/>
  </si>
  <si>
    <t>NSC-95-2221-E-025-010</t>
    <phoneticPr fontId="4" type="noConversion"/>
  </si>
  <si>
    <t>NSC-95-2221-E-025-011</t>
    <phoneticPr fontId="4" type="noConversion"/>
  </si>
  <si>
    <t>NSC-95-2221-E-025-012</t>
    <phoneticPr fontId="4" type="noConversion"/>
  </si>
  <si>
    <r>
      <t>N</t>
    </r>
    <r>
      <rPr>
        <sz val="12"/>
        <color indexed="8"/>
        <rFont val="Times New Roman"/>
        <family val="1"/>
      </rPr>
      <t>SC-95-2416-H-025-005</t>
    </r>
    <phoneticPr fontId="4" type="noConversion"/>
  </si>
  <si>
    <r>
      <t>N</t>
    </r>
    <r>
      <rPr>
        <sz val="12"/>
        <color indexed="8"/>
        <rFont val="Times New Roman"/>
        <family val="1"/>
      </rPr>
      <t>SC-95-2416-H-025-006</t>
    </r>
    <phoneticPr fontId="4" type="noConversion"/>
  </si>
  <si>
    <t>NSC-95-2115-M-025-002</t>
    <phoneticPr fontId="4" type="noConversion"/>
  </si>
  <si>
    <t>NSC-95-2211-E-025-009</t>
    <phoneticPr fontId="4" type="noConversion"/>
  </si>
  <si>
    <r>
      <t>N</t>
    </r>
    <r>
      <rPr>
        <sz val="12"/>
        <color indexed="8"/>
        <rFont val="Times New Roman"/>
        <family val="1"/>
      </rPr>
      <t>SC-95-2118-M-025-001</t>
    </r>
    <phoneticPr fontId="4" type="noConversion"/>
  </si>
  <si>
    <r>
      <t>N</t>
    </r>
    <r>
      <rPr>
        <sz val="12"/>
        <color indexed="8"/>
        <rFont val="Times New Roman"/>
        <family val="1"/>
      </rPr>
      <t>SC-95-2221-E-025-004</t>
    </r>
    <phoneticPr fontId="4" type="noConversion"/>
  </si>
  <si>
    <r>
      <t>N</t>
    </r>
    <r>
      <rPr>
        <sz val="12"/>
        <color indexed="8"/>
        <rFont val="Times New Roman"/>
        <family val="1"/>
      </rPr>
      <t>SC-95-2221-E-025-006-MY2</t>
    </r>
    <phoneticPr fontId="4" type="noConversion"/>
  </si>
  <si>
    <r>
      <t>N</t>
    </r>
    <r>
      <rPr>
        <sz val="12"/>
        <color indexed="8"/>
        <rFont val="Times New Roman"/>
        <family val="1"/>
      </rPr>
      <t>SC-95-2221-E-025-007</t>
    </r>
    <phoneticPr fontId="4" type="noConversion"/>
  </si>
  <si>
    <r>
      <t>N</t>
    </r>
    <r>
      <rPr>
        <sz val="12"/>
        <color indexed="8"/>
        <rFont val="Times New Roman"/>
        <family val="1"/>
      </rPr>
      <t>SC-95-2118-M-025-002</t>
    </r>
    <phoneticPr fontId="4" type="noConversion"/>
  </si>
  <si>
    <r>
      <t>N</t>
    </r>
    <r>
      <rPr>
        <sz val="12"/>
        <color indexed="8"/>
        <rFont val="Times New Roman"/>
        <family val="1"/>
      </rPr>
      <t>SC-95-2416-H-025-002</t>
    </r>
    <phoneticPr fontId="4" type="noConversion"/>
  </si>
  <si>
    <r>
      <t>N</t>
    </r>
    <r>
      <rPr>
        <sz val="12"/>
        <color indexed="8"/>
        <rFont val="Times New Roman"/>
        <family val="1"/>
      </rPr>
      <t>SC-95-2221-E-025-014</t>
    </r>
    <phoneticPr fontId="4" type="noConversion"/>
  </si>
  <si>
    <r>
      <t>N</t>
    </r>
    <r>
      <rPr>
        <sz val="12"/>
        <color indexed="8"/>
        <rFont val="Times New Roman"/>
        <family val="1"/>
      </rPr>
      <t>SC-95-2415-H-025-002</t>
    </r>
    <phoneticPr fontId="4" type="noConversion"/>
  </si>
  <si>
    <r>
      <t>N</t>
    </r>
    <r>
      <rPr>
        <sz val="12"/>
        <color indexed="8"/>
        <rFont val="Times New Roman"/>
        <family val="1"/>
      </rPr>
      <t>SC-95-2411-H-025-002</t>
    </r>
    <phoneticPr fontId="4" type="noConversion"/>
  </si>
  <si>
    <r>
      <t>N</t>
    </r>
    <r>
      <rPr>
        <sz val="12"/>
        <color indexed="8"/>
        <rFont val="Times New Roman"/>
        <family val="1"/>
      </rPr>
      <t>SC-95-2415-H-025-001</t>
    </r>
    <phoneticPr fontId="4" type="noConversion"/>
  </si>
  <si>
    <r>
      <t>N</t>
    </r>
    <r>
      <rPr>
        <sz val="12"/>
        <color indexed="8"/>
        <rFont val="Times New Roman"/>
        <family val="1"/>
      </rPr>
      <t>SC-95-2416-H-025-001</t>
    </r>
    <phoneticPr fontId="4" type="noConversion"/>
  </si>
  <si>
    <r>
      <t>N</t>
    </r>
    <r>
      <rPr>
        <sz val="12"/>
        <color indexed="8"/>
        <rFont val="Times New Roman"/>
        <family val="1"/>
      </rPr>
      <t>SC-95-2221-E-025-013</t>
    </r>
    <phoneticPr fontId="4" type="noConversion"/>
  </si>
  <si>
    <t>NSC-95-2221-E-025-015</t>
    <phoneticPr fontId="4" type="noConversion"/>
  </si>
  <si>
    <t>NSC-2628-E-025-001-MY3</t>
    <phoneticPr fontId="5" type="noConversion"/>
  </si>
  <si>
    <t>96-2628-E-025-001-MY3</t>
    <phoneticPr fontId="4" type="noConversion"/>
  </si>
  <si>
    <t>游耿能</t>
    <phoneticPr fontId="4" type="noConversion"/>
  </si>
  <si>
    <t>多媒體設計系</t>
    <phoneticPr fontId="4" type="noConversion"/>
  </si>
  <si>
    <t>960301-970229</t>
    <phoneticPr fontId="4" type="noConversion"/>
  </si>
  <si>
    <t>NSC-96-2422-H-025-001</t>
    <phoneticPr fontId="4" type="noConversion"/>
  </si>
  <si>
    <t>NSC-93-2218-E-025-002</t>
    <phoneticPr fontId="4" type="noConversion"/>
  </si>
  <si>
    <r>
      <t>9</t>
    </r>
    <r>
      <rPr>
        <sz val="12"/>
        <color indexed="8"/>
        <rFont val="Times New Roman"/>
        <family val="1"/>
      </rPr>
      <t>3/08/01~94/07/31</t>
    </r>
    <phoneticPr fontId="4" type="noConversion"/>
  </si>
  <si>
    <r>
      <t>93/10/01~</t>
    </r>
    <r>
      <rPr>
        <sz val="12"/>
        <color indexed="8"/>
        <rFont val="Times New Roman"/>
        <family val="1"/>
      </rPr>
      <t xml:space="preserve"> 94/09/30</t>
    </r>
    <r>
      <rPr>
        <sz val="12"/>
        <color indexed="8"/>
        <rFont val="細明體"/>
        <family val="3"/>
        <charset val="136"/>
      </rPr>
      <t>　</t>
    </r>
    <phoneticPr fontId="4" type="noConversion"/>
  </si>
  <si>
    <r>
      <t>9</t>
    </r>
    <r>
      <rPr>
        <sz val="12"/>
        <color indexed="8"/>
        <rFont val="Times New Roman"/>
        <family val="1"/>
      </rPr>
      <t>4/08/01~95/07/31</t>
    </r>
    <phoneticPr fontId="4" type="noConversion"/>
  </si>
  <si>
    <r>
      <t>N</t>
    </r>
    <r>
      <rPr>
        <sz val="12"/>
        <color indexed="8"/>
        <rFont val="Times New Roman"/>
        <family val="1"/>
      </rPr>
      <t>SC-94-2118-M-025-001</t>
    </r>
    <phoneticPr fontId="4" type="noConversion"/>
  </si>
  <si>
    <t>94-2413-H-025-001-</t>
  </si>
  <si>
    <r>
      <t xml:space="preserve">94/08/01 </t>
    </r>
    <r>
      <rPr>
        <sz val="12"/>
        <color indexed="8"/>
        <rFont val="細明體"/>
        <family val="3"/>
        <charset val="136"/>
      </rPr>
      <t>～</t>
    </r>
    <r>
      <rPr>
        <sz val="12"/>
        <color indexed="8"/>
        <rFont val="Times New Roman"/>
        <family val="1"/>
      </rPr>
      <t xml:space="preserve"> 95/07/31</t>
    </r>
  </si>
  <si>
    <t>NSC 94-2411-H-025 -004 -</t>
  </si>
  <si>
    <t>NSC 94-2213-E-025 -010 -</t>
  </si>
  <si>
    <t>NSC 94-2411-H-025 -001</t>
  </si>
  <si>
    <t>NSC 94-2411-H-025 -002</t>
  </si>
  <si>
    <t>NSC 94-2411-H-025 -006</t>
  </si>
  <si>
    <t>NSC 94-2213-E-025 -005</t>
  </si>
  <si>
    <t>NSC-94-2416-H-025-004-</t>
    <phoneticPr fontId="4" type="noConversion"/>
  </si>
  <si>
    <r>
      <t xml:space="preserve">94/03/01 </t>
    </r>
    <r>
      <rPr>
        <sz val="12"/>
        <color indexed="8"/>
        <rFont val="細明體"/>
        <family val="3"/>
        <charset val="136"/>
      </rPr>
      <t>～</t>
    </r>
    <r>
      <rPr>
        <sz val="12"/>
        <color indexed="8"/>
        <rFont val="Times New Roman"/>
        <family val="1"/>
      </rPr>
      <t xml:space="preserve"> 95/02/28</t>
    </r>
  </si>
  <si>
    <t>NSC 94-2218-E-025 -001</t>
  </si>
  <si>
    <r>
      <t xml:space="preserve">94/12/01 </t>
    </r>
    <r>
      <rPr>
        <sz val="12"/>
        <color indexed="8"/>
        <rFont val="細明體"/>
        <family val="3"/>
        <charset val="136"/>
      </rPr>
      <t>～</t>
    </r>
    <r>
      <rPr>
        <sz val="12"/>
        <color indexed="8"/>
        <rFont val="Times New Roman"/>
        <family val="1"/>
      </rPr>
      <t xml:space="preserve"> 95/07/31</t>
    </r>
  </si>
  <si>
    <t>NSC 94-2416-H-025 -008</t>
  </si>
  <si>
    <t>NSC 94-2422-H-025 -001</t>
  </si>
  <si>
    <t>NSC-94-2416-H-025-010-</t>
    <phoneticPr fontId="4" type="noConversion"/>
  </si>
  <si>
    <t>企業管理科(轉出)</t>
    <phoneticPr fontId="5" type="noConversion"/>
  </si>
  <si>
    <t>95/08/01-97/07/31</t>
    <phoneticPr fontId="4" type="noConversion"/>
  </si>
  <si>
    <r>
      <t>N</t>
    </r>
    <r>
      <rPr>
        <sz val="12"/>
        <color indexed="8"/>
        <rFont val="Times New Roman"/>
        <family val="1"/>
      </rPr>
      <t>SC-95-2416-H-025-003-MY2</t>
    </r>
    <phoneticPr fontId="4" type="noConversion"/>
  </si>
  <si>
    <r>
      <t>9</t>
    </r>
    <r>
      <rPr>
        <sz val="12"/>
        <color indexed="8"/>
        <rFont val="Times New Roman"/>
        <family val="1"/>
      </rPr>
      <t>6/08/01-99/07/31</t>
    </r>
    <phoneticPr fontId="4" type="noConversion"/>
  </si>
  <si>
    <r>
      <t>9</t>
    </r>
    <r>
      <rPr>
        <sz val="12"/>
        <color indexed="8"/>
        <rFont val="Times New Roman"/>
        <family val="1"/>
      </rPr>
      <t>7/08/01-99/07/31</t>
    </r>
    <phoneticPr fontId="4" type="noConversion"/>
  </si>
  <si>
    <r>
      <t>9</t>
    </r>
    <r>
      <rPr>
        <sz val="12"/>
        <color indexed="8"/>
        <rFont val="Times New Roman"/>
        <family val="1"/>
      </rPr>
      <t>7/08/01-100/07/31</t>
    </r>
    <phoneticPr fontId="4" type="noConversion"/>
  </si>
  <si>
    <t>99/08/01-100/07/31</t>
    <phoneticPr fontId="4" type="noConversion"/>
  </si>
  <si>
    <t>99/08/01-101/07/31</t>
    <phoneticPr fontId="4" type="noConversion"/>
  </si>
  <si>
    <r>
      <t>9</t>
    </r>
    <r>
      <rPr>
        <sz val="12"/>
        <color indexed="8"/>
        <rFont val="Times New Roman"/>
        <family val="1"/>
      </rPr>
      <t>9/01/01-100/12/31</t>
    </r>
    <phoneticPr fontId="4" type="noConversion"/>
  </si>
  <si>
    <t>97/08/01-100/07/31</t>
    <phoneticPr fontId="4" type="noConversion"/>
  </si>
  <si>
    <r>
      <t>9</t>
    </r>
    <r>
      <rPr>
        <sz val="12"/>
        <color indexed="8"/>
        <rFont val="Times New Roman"/>
        <family val="1"/>
      </rPr>
      <t>9/08/01-101/07/31</t>
    </r>
    <phoneticPr fontId="4" type="noConversion"/>
  </si>
  <si>
    <r>
      <t>9</t>
    </r>
    <r>
      <rPr>
        <sz val="12"/>
        <color indexed="8"/>
        <rFont val="Times New Roman"/>
        <family val="1"/>
      </rPr>
      <t>9/08/01-102/07/31</t>
    </r>
    <phoneticPr fontId="4" type="noConversion"/>
  </si>
  <si>
    <t>98/08/01-99/09/31</t>
    <phoneticPr fontId="4" type="noConversion"/>
  </si>
  <si>
    <r>
      <rPr>
        <sz val="10"/>
        <rFont val="標楷體"/>
        <family val="4"/>
        <charset val="136"/>
      </rPr>
      <t>技職院校學生日語學習動機</t>
    </r>
    <r>
      <rPr>
        <sz val="10"/>
        <rFont val="Times New Roman"/>
        <family val="1"/>
      </rPr>
      <t>.</t>
    </r>
    <r>
      <rPr>
        <sz val="10"/>
        <rFont val="標楷體"/>
        <family val="4"/>
        <charset val="136"/>
      </rPr>
      <t>學習策略</t>
    </r>
    <r>
      <rPr>
        <sz val="10"/>
        <rFont val="Times New Roman"/>
        <family val="1"/>
      </rPr>
      <t>.</t>
    </r>
    <r>
      <rPr>
        <sz val="10"/>
        <rFont val="標楷體"/>
        <family val="4"/>
        <charset val="136"/>
      </rPr>
      <t>學習焦慮與學習成效之調查</t>
    </r>
    <phoneticPr fontId="5" type="noConversion"/>
  </si>
  <si>
    <r>
      <rPr>
        <sz val="10"/>
        <rFont val="標楷體"/>
        <family val="4"/>
        <charset val="136"/>
      </rPr>
      <t>跨文化學習在英語教學上的應用</t>
    </r>
    <phoneticPr fontId="5" type="noConversion"/>
  </si>
  <si>
    <r>
      <rPr>
        <sz val="10"/>
        <rFont val="標楷體"/>
        <family val="4"/>
        <charset val="136"/>
      </rPr>
      <t>中文漢字知識對日語漢字雙字詞的聽覺理解之影響</t>
    </r>
    <r>
      <rPr>
        <sz val="10"/>
        <rFont val="Times New Roman"/>
        <family val="1"/>
      </rPr>
      <t>-</t>
    </r>
    <r>
      <rPr>
        <sz val="10"/>
        <rFont val="標楷體"/>
        <family val="4"/>
        <charset val="136"/>
      </rPr>
      <t>以台灣人日語學習為對象</t>
    </r>
    <phoneticPr fontId="5" type="noConversion"/>
  </si>
  <si>
    <r>
      <rPr>
        <sz val="10"/>
        <rFont val="標楷體"/>
        <family val="4"/>
        <charset val="136"/>
      </rPr>
      <t>結合數位照相參數與影像融合術於影像變焦技術之研究</t>
    </r>
    <phoneticPr fontId="5" type="noConversion"/>
  </si>
  <si>
    <r>
      <rPr>
        <sz val="10"/>
        <rFont val="標楷體"/>
        <family val="4"/>
        <charset val="136"/>
      </rPr>
      <t>建構以英中雙語語料庫為基礎的開放原始碼的命題輔助系統</t>
    </r>
    <phoneticPr fontId="5" type="noConversion"/>
  </si>
  <si>
    <r>
      <rPr>
        <sz val="10"/>
        <rFont val="標楷體"/>
        <family val="4"/>
        <charset val="136"/>
      </rPr>
      <t>發展以自然語言為基礎的英中翻譯測驗評估輔助系統</t>
    </r>
    <phoneticPr fontId="5" type="noConversion"/>
  </si>
  <si>
    <r>
      <rPr>
        <sz val="10"/>
        <rFont val="標楷體"/>
        <family val="4"/>
        <charset val="136"/>
      </rPr>
      <t>圖形著色問題</t>
    </r>
    <phoneticPr fontId="5" type="noConversion"/>
  </si>
  <si>
    <r>
      <rPr>
        <sz val="10"/>
        <rFont val="標楷體"/>
        <family val="4"/>
        <charset val="136"/>
      </rPr>
      <t>著色數對於均勻著色的影響</t>
    </r>
  </si>
  <si>
    <r>
      <rPr>
        <sz val="10"/>
        <rFont val="標楷體"/>
        <family val="4"/>
        <charset val="136"/>
      </rPr>
      <t>可變連桿角度橢圓機肌電訊號與運動經濟性之比較研究</t>
    </r>
  </si>
  <si>
    <r>
      <rPr>
        <sz val="10"/>
        <rFont val="標楷體"/>
        <family val="4"/>
        <charset val="136"/>
      </rPr>
      <t>植基於無失真資料壓縮演算法之資訊隱藏技術之研究</t>
    </r>
  </si>
  <si>
    <r>
      <rPr>
        <sz val="10"/>
        <rFont val="標楷體"/>
        <family val="4"/>
        <charset val="136"/>
      </rPr>
      <t>互動涉入形式與參與者愉悅經驗之研究</t>
    </r>
  </si>
  <si>
    <r>
      <rPr>
        <sz val="10"/>
        <rFont val="標楷體"/>
        <family val="4"/>
        <charset val="136"/>
      </rPr>
      <t>資料採礦輔助智慧化互動式空間設計之研究</t>
    </r>
  </si>
  <si>
    <r>
      <rPr>
        <sz val="10"/>
        <rFont val="標楷體"/>
        <family val="4"/>
        <charset val="136"/>
      </rPr>
      <t>聚落境域之空間圖式與概念意涵研究</t>
    </r>
  </si>
  <si>
    <r>
      <rPr>
        <sz val="10"/>
        <rFont val="標楷體"/>
        <family val="4"/>
        <charset val="136"/>
      </rPr>
      <t>電視、平面、與網路廣告媒體之行銷溝通效果及其綜效之比較研究</t>
    </r>
  </si>
  <si>
    <r>
      <rPr>
        <sz val="10"/>
        <rFont val="標楷體"/>
        <family val="4"/>
        <charset val="136"/>
      </rPr>
      <t>單性生殖遺傳演算法應用於動態車輛途程問題之研究</t>
    </r>
  </si>
  <si>
    <r>
      <rPr>
        <sz val="10"/>
        <rFont val="標楷體"/>
        <family val="4"/>
        <charset val="136"/>
      </rPr>
      <t>需求受價格與行銷費用影響之買賣整合存貨模式</t>
    </r>
  </si>
  <si>
    <r>
      <rPr>
        <sz val="10"/>
        <rFont val="標楷體"/>
        <family val="4"/>
        <charset val="136"/>
      </rPr>
      <t>中位數等級轉換管制圖之探究</t>
    </r>
  </si>
  <si>
    <r>
      <rPr>
        <sz val="10"/>
        <rFont val="標楷體"/>
        <family val="4"/>
        <charset val="136"/>
      </rPr>
      <t>政府各項政事支出的績效表現與生產力研究：國際的實證</t>
    </r>
  </si>
  <si>
    <r>
      <rPr>
        <sz val="10"/>
        <rFont val="標楷體"/>
        <family val="4"/>
        <charset val="136"/>
      </rPr>
      <t>供應鏈成本管理、市場導向、誘因制度對資源能力累積與組織績效之影響</t>
    </r>
  </si>
  <si>
    <r>
      <rPr>
        <sz val="10"/>
        <rFont val="標楷體"/>
        <family val="4"/>
        <charset val="136"/>
      </rPr>
      <t>動態需求市場下之產品價格、保固期與生產率之最佳化決策</t>
    </r>
  </si>
  <si>
    <r>
      <rPr>
        <sz val="10"/>
        <rFont val="標楷體"/>
        <family val="4"/>
        <charset val="136"/>
      </rPr>
      <t>「街頭塗鴉藝術」導入文化創意產業發展之研究</t>
    </r>
  </si>
  <si>
    <r>
      <rPr>
        <sz val="10"/>
        <rFont val="標楷體"/>
        <family val="4"/>
        <charset val="136"/>
      </rPr>
      <t>雙變量製程能力弱度指標</t>
    </r>
    <r>
      <rPr>
        <sz val="10"/>
        <rFont val="Times New Roman"/>
        <family val="1"/>
      </rPr>
      <t>Cpp</t>
    </r>
    <r>
      <rPr>
        <sz val="10"/>
        <rFont val="標楷體"/>
        <family val="4"/>
        <charset val="136"/>
      </rPr>
      <t>之跋靴比較</t>
    </r>
  </si>
  <si>
    <r>
      <rPr>
        <sz val="10"/>
        <rFont val="標楷體"/>
        <family val="4"/>
        <charset val="136"/>
      </rPr>
      <t>探討有限容量</t>
    </r>
    <r>
      <rPr>
        <sz val="10"/>
        <rFont val="Times New Roman"/>
        <family val="1"/>
      </rPr>
      <t>M/G/1</t>
    </r>
    <r>
      <rPr>
        <sz val="10"/>
        <rFont val="標楷體"/>
        <family val="4"/>
        <charset val="136"/>
      </rPr>
      <t>及</t>
    </r>
    <r>
      <rPr>
        <sz val="10"/>
        <rFont val="Times New Roman"/>
        <family val="1"/>
      </rPr>
      <t>G/M/1</t>
    </r>
    <r>
      <rPr>
        <sz val="10"/>
        <rFont val="標楷體"/>
        <family val="4"/>
        <charset val="136"/>
      </rPr>
      <t>排隊系統有關</t>
    </r>
    <r>
      <rPr>
        <sz val="10"/>
        <rFont val="Times New Roman"/>
        <family val="1"/>
      </rPr>
      <t>N</t>
    </r>
    <r>
      <rPr>
        <sz val="10"/>
        <rFont val="標楷體"/>
        <family val="4"/>
        <charset val="136"/>
      </rPr>
      <t>方策與</t>
    </r>
    <r>
      <rPr>
        <sz val="10"/>
        <rFont val="Times New Roman"/>
        <family val="1"/>
      </rPr>
      <t>F</t>
    </r>
    <r>
      <rPr>
        <sz val="10"/>
        <rFont val="標楷體"/>
        <family val="4"/>
        <charset val="136"/>
      </rPr>
      <t>方策兩者之間的相互關係</t>
    </r>
    <r>
      <rPr>
        <sz val="10"/>
        <rFont val="Times New Roman"/>
        <family val="1"/>
      </rPr>
      <t xml:space="preserve"> -- (</t>
    </r>
    <r>
      <rPr>
        <sz val="10"/>
        <rFont val="標楷體"/>
        <family val="4"/>
        <charset val="136"/>
      </rPr>
      <t>子計畫三</t>
    </r>
    <r>
      <rPr>
        <sz val="10"/>
        <rFont val="Times New Roman"/>
        <family val="1"/>
      </rPr>
      <t>)</t>
    </r>
  </si>
  <si>
    <r>
      <rPr>
        <sz val="10"/>
        <rFont val="標楷體"/>
        <family val="4"/>
        <charset val="136"/>
      </rPr>
      <t>賀爾蒙分泌資料基線函數部分概估萃取的研究</t>
    </r>
  </si>
  <si>
    <r>
      <rPr>
        <sz val="10"/>
        <rFont val="標楷體"/>
        <family val="4"/>
        <charset val="136"/>
      </rPr>
      <t>高階微分方程之數值方法</t>
    </r>
  </si>
  <si>
    <r>
      <rPr>
        <sz val="10"/>
        <rFont val="標楷體"/>
        <family val="4"/>
        <charset val="136"/>
      </rPr>
      <t>適應性</t>
    </r>
    <r>
      <rPr>
        <sz val="10"/>
        <rFont val="Times New Roman"/>
        <family val="1"/>
      </rPr>
      <t>x-bar</t>
    </r>
    <r>
      <rPr>
        <sz val="10"/>
        <rFont val="標楷體"/>
        <family val="4"/>
        <charset val="136"/>
      </rPr>
      <t>管制圖在非常態製程之經濟性設計</t>
    </r>
  </si>
  <si>
    <r>
      <rPr>
        <sz val="10"/>
        <rFont val="標楷體"/>
        <family val="4"/>
        <charset val="136"/>
      </rPr>
      <t>利用高動態範圍及解析度建構整合型蛋白質二維凝膠電泳影像資料庫之研究</t>
    </r>
  </si>
  <si>
    <r>
      <rPr>
        <sz val="10"/>
        <rFont val="標楷體"/>
        <family val="4"/>
        <charset val="136"/>
      </rPr>
      <t>發展知識本體論為基礎之知識感知地圖支援</t>
    </r>
    <r>
      <rPr>
        <sz val="10"/>
        <rFont val="Times New Roman"/>
        <family val="1"/>
      </rPr>
      <t>U-Learning</t>
    </r>
    <r>
      <rPr>
        <sz val="10"/>
        <rFont val="標楷體"/>
        <family val="4"/>
        <charset val="136"/>
      </rPr>
      <t>學習情境</t>
    </r>
  </si>
  <si>
    <r>
      <t>ThinPrep</t>
    </r>
    <r>
      <rPr>
        <sz val="10"/>
        <rFont val="標楷體"/>
        <family val="4"/>
        <charset val="136"/>
      </rPr>
      <t>子宮頸抹片上皮細胞的影像分析與診斷系統</t>
    </r>
  </si>
  <si>
    <r>
      <t>3D</t>
    </r>
    <r>
      <rPr>
        <sz val="10"/>
        <rFont val="標楷體"/>
        <family val="4"/>
        <charset val="136"/>
      </rPr>
      <t>虛擬實境應用於教學之建構與評估</t>
    </r>
  </si>
  <si>
    <r>
      <rPr>
        <sz val="10"/>
        <rFont val="標楷體"/>
        <family val="4"/>
        <charset val="136"/>
      </rPr>
      <t>多個具異質的逆高斯分配平均數之廣義信賴區間及多重比較</t>
    </r>
  </si>
  <si>
    <r>
      <rPr>
        <sz val="10"/>
        <rFont val="標楷體"/>
        <family val="4"/>
        <charset val="136"/>
      </rPr>
      <t>導覽語篇分析：口筆譯之對比研究</t>
    </r>
  </si>
  <si>
    <r>
      <rPr>
        <sz val="10"/>
        <color indexed="8"/>
        <rFont val="標楷體"/>
        <family val="4"/>
        <charset val="136"/>
      </rPr>
      <t>導覽語篇分析：口筆譯之對比研究</t>
    </r>
    <r>
      <rPr>
        <sz val="10"/>
        <color indexed="8"/>
        <rFont val="Times New Roman"/>
        <family val="1"/>
      </rPr>
      <t>(</t>
    </r>
    <r>
      <rPr>
        <sz val="10"/>
        <color indexed="8"/>
        <rFont val="標楷體"/>
        <family val="4"/>
        <charset val="136"/>
      </rPr>
      <t>Ⅱ</t>
    </r>
    <r>
      <rPr>
        <sz val="10"/>
        <color indexed="8"/>
        <rFont val="Times New Roman"/>
        <family val="1"/>
      </rPr>
      <t>)</t>
    </r>
  </si>
  <si>
    <r>
      <rPr>
        <sz val="10"/>
        <color indexed="8"/>
        <rFont val="標楷體"/>
        <family val="4"/>
        <charset val="136"/>
      </rPr>
      <t>建立以動作為基礎的人與家用機器人互動系統</t>
    </r>
    <r>
      <rPr>
        <sz val="10"/>
        <color indexed="8"/>
        <rFont val="Times New Roman"/>
        <family val="1"/>
      </rPr>
      <t>(I)</t>
    </r>
  </si>
  <si>
    <r>
      <rPr>
        <sz val="10"/>
        <color indexed="8"/>
        <rFont val="標楷體"/>
        <family val="4"/>
        <charset val="136"/>
      </rPr>
      <t>以情境多媒體展演詞、曲與古文之華語學習內容研究</t>
    </r>
  </si>
  <si>
    <r>
      <rPr>
        <sz val="10"/>
        <color indexed="8"/>
        <rFont val="標楷體"/>
        <family val="4"/>
        <charset val="136"/>
      </rPr>
      <t>設計以網頁為基礎的遊戲式廣告以探討網路廣告的置入</t>
    </r>
  </si>
  <si>
    <r>
      <rPr>
        <sz val="10"/>
        <color indexed="8"/>
        <rFont val="標楷體"/>
        <family val="4"/>
        <charset val="136"/>
      </rPr>
      <t>直覺式視覺輔助平台設計及實用性研究</t>
    </r>
  </si>
  <si>
    <r>
      <rPr>
        <sz val="10"/>
        <color indexed="8"/>
        <rFont val="標楷體"/>
        <family val="4"/>
        <charset val="136"/>
      </rPr>
      <t>以</t>
    </r>
    <r>
      <rPr>
        <sz val="10"/>
        <color indexed="8"/>
        <rFont val="Times New Roman"/>
        <family val="1"/>
      </rPr>
      <t>JPEG-LS</t>
    </r>
    <r>
      <rPr>
        <sz val="10"/>
        <color indexed="8"/>
        <rFont val="標楷體"/>
        <family val="4"/>
        <charset val="136"/>
      </rPr>
      <t>為基礎應用於二維凝膠電泳影像的多解析度多對比影像壓縮</t>
    </r>
    <r>
      <rPr>
        <sz val="10"/>
        <color indexed="8"/>
        <rFont val="Times New Roman"/>
        <family val="1"/>
      </rPr>
      <t>(HDRR)</t>
    </r>
    <r>
      <rPr>
        <sz val="10"/>
        <color indexed="8"/>
        <rFont val="標楷體"/>
        <family val="4"/>
        <charset val="136"/>
      </rPr>
      <t>技術</t>
    </r>
  </si>
  <si>
    <r>
      <rPr>
        <sz val="10"/>
        <color indexed="8"/>
        <rFont val="標楷體"/>
        <family val="4"/>
        <charset val="136"/>
      </rPr>
      <t>具有同步假期且不可信賴的</t>
    </r>
    <r>
      <rPr>
        <sz val="10"/>
        <color indexed="8"/>
        <rFont val="Times New Roman"/>
        <family val="1"/>
      </rPr>
      <t xml:space="preserve"> M/M/c</t>
    </r>
    <r>
      <rPr>
        <sz val="10"/>
        <color indexed="8"/>
        <rFont val="標楷體"/>
        <family val="4"/>
        <charset val="136"/>
      </rPr>
      <t>排隊系統之兩個門檻值的最佳化研究</t>
    </r>
  </si>
  <si>
    <r>
      <t>XML</t>
    </r>
    <r>
      <rPr>
        <sz val="10"/>
        <color indexed="8"/>
        <rFont val="標楷體"/>
        <family val="4"/>
        <charset val="136"/>
      </rPr>
      <t>資料庫管理系統並行控制機制之研究</t>
    </r>
  </si>
  <si>
    <r>
      <rPr>
        <sz val="10"/>
        <color indexed="8"/>
        <rFont val="標楷體"/>
        <family val="4"/>
        <charset val="136"/>
      </rPr>
      <t>具隱私保護之文件擷取系統的研究與開發</t>
    </r>
  </si>
  <si>
    <r>
      <rPr>
        <sz val="10"/>
        <color indexed="8"/>
        <rFont val="標楷體"/>
        <family val="4"/>
        <charset val="136"/>
      </rPr>
      <t>以學習者為核心發展可適性之無所不在學習平台之研究</t>
    </r>
  </si>
  <si>
    <r>
      <rPr>
        <sz val="10"/>
        <color indexed="8"/>
        <rFont val="標楷體"/>
        <family val="4"/>
        <charset val="136"/>
      </rPr>
      <t>數位典藏影像切割</t>
    </r>
    <r>
      <rPr>
        <sz val="10"/>
        <color indexed="8"/>
        <rFont val="Times New Roman"/>
        <family val="1"/>
      </rPr>
      <t>(segmentation)</t>
    </r>
    <r>
      <rPr>
        <sz val="10"/>
        <color indexed="8"/>
        <rFont val="標楷體"/>
        <family val="4"/>
        <charset val="136"/>
      </rPr>
      <t>、壓縮</t>
    </r>
    <r>
      <rPr>
        <sz val="10"/>
        <color indexed="8"/>
        <rFont val="Times New Roman"/>
        <family val="1"/>
      </rPr>
      <t>(compression)</t>
    </r>
    <r>
      <rPr>
        <sz val="10"/>
        <color indexed="8"/>
        <rFont val="標楷體"/>
        <family val="4"/>
        <charset val="136"/>
      </rPr>
      <t>與檢索</t>
    </r>
    <r>
      <rPr>
        <sz val="10"/>
        <color indexed="8"/>
        <rFont val="Times New Roman"/>
        <family val="1"/>
      </rPr>
      <t>(retrieval)</t>
    </r>
    <r>
      <rPr>
        <sz val="10"/>
        <color indexed="8"/>
        <rFont val="標楷體"/>
        <family val="4"/>
        <charset val="136"/>
      </rPr>
      <t>之研究</t>
    </r>
  </si>
  <si>
    <r>
      <rPr>
        <sz val="10"/>
        <color indexed="8"/>
        <rFont val="標楷體"/>
        <family val="4"/>
        <charset val="136"/>
      </rPr>
      <t>網路創業家與實體創業家之比較研究：整合個人特質、創業策略與滿意度的觀點</t>
    </r>
  </si>
  <si>
    <r>
      <rPr>
        <sz val="10"/>
        <color indexed="8"/>
        <rFont val="標楷體"/>
        <family val="4"/>
        <charset val="136"/>
      </rPr>
      <t>結合變動抽樣時距與變動管制界限的累積計數和管制圖－</t>
    </r>
    <r>
      <rPr>
        <sz val="10"/>
        <color indexed="8"/>
        <rFont val="Times New Roman"/>
        <family val="1"/>
      </rPr>
      <t>-</t>
    </r>
    <r>
      <rPr>
        <sz val="10"/>
        <color indexed="8"/>
        <rFont val="標楷體"/>
        <family val="4"/>
        <charset val="136"/>
      </rPr>
      <t>奈米製程產品不合格率的管制</t>
    </r>
    <r>
      <rPr>
        <sz val="10"/>
        <color indexed="8"/>
        <rFont val="Times New Roman"/>
        <family val="1"/>
      </rPr>
      <t>(I)</t>
    </r>
  </si>
  <si>
    <r>
      <rPr>
        <sz val="10"/>
        <color indexed="8"/>
        <rFont val="標楷體"/>
        <family val="4"/>
        <charset val="136"/>
      </rPr>
      <t>運用遺傳演算法、分類演算法與</t>
    </r>
    <r>
      <rPr>
        <sz val="10"/>
        <color indexed="8"/>
        <rFont val="Times New Roman"/>
        <family val="1"/>
      </rPr>
      <t>TTQS</t>
    </r>
    <r>
      <rPr>
        <sz val="10"/>
        <color indexed="8"/>
        <rFont val="標楷體"/>
        <family val="4"/>
        <charset val="136"/>
      </rPr>
      <t>訓練品質計分卡評估企業經營績效之研究</t>
    </r>
  </si>
  <si>
    <r>
      <rPr>
        <sz val="10"/>
        <color indexed="8"/>
        <rFont val="標楷體"/>
        <family val="4"/>
        <charset val="136"/>
      </rPr>
      <t>利用高效能索引結構建置整合型空間與時間資料庫及追蹤動態空間物件之研究</t>
    </r>
  </si>
  <si>
    <r>
      <rPr>
        <sz val="10"/>
        <color indexed="8"/>
        <rFont val="標楷體"/>
        <family val="4"/>
        <charset val="136"/>
      </rPr>
      <t>探討運具選擇模式之預測、驗證、更新與應用</t>
    </r>
    <r>
      <rPr>
        <sz val="10"/>
        <color indexed="8"/>
        <rFont val="Times New Roman"/>
        <family val="1"/>
      </rPr>
      <t>-</t>
    </r>
    <r>
      <rPr>
        <sz val="10"/>
        <color indexed="8"/>
        <rFont val="標楷體"/>
        <family val="4"/>
        <charset val="136"/>
      </rPr>
      <t>以高鐵通車前、後之運具市場為例</t>
    </r>
  </si>
  <si>
    <r>
      <rPr>
        <sz val="10"/>
        <color indexed="8"/>
        <rFont val="標楷體"/>
        <family val="4"/>
        <charset val="136"/>
      </rPr>
      <t>含運輸成本之隨機需求整合存貨模式</t>
    </r>
  </si>
  <si>
    <r>
      <rPr>
        <sz val="10"/>
        <color indexed="8"/>
        <rFont val="標楷體"/>
        <family val="4"/>
        <charset val="136"/>
      </rPr>
      <t>多個對數常態分配平均數之廣義推論</t>
    </r>
  </si>
  <si>
    <r>
      <t xml:space="preserve">Stochastic </t>
    </r>
    <r>
      <rPr>
        <sz val="10"/>
        <color indexed="8"/>
        <rFont val="標楷體"/>
        <family val="4"/>
        <charset val="136"/>
      </rPr>
      <t>微分方程數值方法之遞迴分析</t>
    </r>
  </si>
  <si>
    <r>
      <rPr>
        <sz val="10"/>
        <color indexed="8"/>
        <rFont val="標楷體"/>
        <family val="4"/>
        <charset val="136"/>
      </rPr>
      <t>間斷時間之</t>
    </r>
    <r>
      <rPr>
        <sz val="10"/>
        <color indexed="8"/>
        <rFont val="Times New Roman"/>
        <family val="1"/>
      </rPr>
      <t xml:space="preserve">Geo/G/1 </t>
    </r>
    <r>
      <rPr>
        <sz val="10"/>
        <color indexed="8"/>
        <rFont val="標楷體"/>
        <family val="4"/>
        <charset val="136"/>
      </rPr>
      <t>排隊系統的最佳門檻研究</t>
    </r>
  </si>
  <si>
    <r>
      <rPr>
        <sz val="10"/>
        <color indexed="8"/>
        <rFont val="標楷體"/>
        <family val="4"/>
        <charset val="136"/>
      </rPr>
      <t>適應性管制圖在自我相關製程之研究</t>
    </r>
    <r>
      <rPr>
        <sz val="10"/>
        <color indexed="8"/>
        <rFont val="Times New Roman"/>
        <family val="1"/>
      </rPr>
      <t>(I)</t>
    </r>
  </si>
  <si>
    <r>
      <rPr>
        <sz val="10"/>
        <color indexed="8"/>
        <rFont val="標楷體"/>
        <family val="4"/>
        <charset val="136"/>
      </rPr>
      <t>股權分置改革對於會計資訊品質和公司理財的影響：來自中國的證據</t>
    </r>
  </si>
  <si>
    <r>
      <rPr>
        <sz val="10"/>
        <color indexed="8"/>
        <rFont val="標楷體"/>
        <family val="4"/>
        <charset val="136"/>
      </rPr>
      <t>審計品質與盈餘平穩化關係之研究</t>
    </r>
  </si>
  <si>
    <r>
      <rPr>
        <sz val="10"/>
        <color indexed="8"/>
        <rFont val="標楷體"/>
        <family val="4"/>
        <charset val="136"/>
      </rPr>
      <t>「街頭塗鴉藝術」導入文化創意產業發展之研究</t>
    </r>
  </si>
  <si>
    <r>
      <rPr>
        <sz val="10"/>
        <color indexed="8"/>
        <rFont val="標楷體"/>
        <family val="4"/>
        <charset val="136"/>
      </rPr>
      <t>含有不可信任服務者及選擇性服務之離散型時間排隊系統的研究</t>
    </r>
  </si>
  <si>
    <r>
      <rPr>
        <sz val="10"/>
        <color indexed="8"/>
        <rFont val="標楷體"/>
        <family val="4"/>
        <charset val="136"/>
      </rPr>
      <t>混合保固與預防維護策略</t>
    </r>
  </si>
  <si>
    <r>
      <rPr>
        <sz val="10"/>
        <color indexed="8"/>
        <rFont val="標楷體"/>
        <family val="4"/>
        <charset val="136"/>
      </rPr>
      <t>目標導向及知覺社會距離對多樣化蒐尋行為的影響</t>
    </r>
  </si>
  <si>
    <r>
      <rPr>
        <sz val="10"/>
        <color indexed="8"/>
        <rFont val="標楷體"/>
        <family val="4"/>
        <charset val="136"/>
      </rPr>
      <t>群聚與知識外溢之關係</t>
    </r>
  </si>
  <si>
    <r>
      <rPr>
        <sz val="10"/>
        <color indexed="8"/>
        <rFont val="標楷體"/>
        <family val="4"/>
        <charset val="136"/>
      </rPr>
      <t>從建構空間生活群的觀點探討醫院附設護理之家設施環境之使用特徵與問題</t>
    </r>
  </si>
  <si>
    <r>
      <rPr>
        <sz val="10"/>
        <color indexed="8"/>
        <rFont val="標楷體"/>
        <family val="4"/>
        <charset val="136"/>
      </rPr>
      <t>智慧性設計：課程規劃、教學與評量方式之研究</t>
    </r>
    <r>
      <rPr>
        <sz val="10"/>
        <color indexed="8"/>
        <rFont val="Times New Roman"/>
        <family val="1"/>
      </rPr>
      <t>-</t>
    </r>
    <r>
      <rPr>
        <sz val="10"/>
        <color indexed="8"/>
        <rFont val="標楷體"/>
        <family val="4"/>
        <charset val="136"/>
      </rPr>
      <t>智慧性設計在數位空間創作之教育研究</t>
    </r>
  </si>
  <si>
    <r>
      <rPr>
        <sz val="10"/>
        <color indexed="8"/>
        <rFont val="標楷體"/>
        <family val="4"/>
        <charset val="136"/>
      </rPr>
      <t>獨占性競爭市場－</t>
    </r>
    <r>
      <rPr>
        <sz val="10"/>
        <color indexed="8"/>
        <rFont val="Times New Roman"/>
        <family val="1"/>
      </rPr>
      <t>-</t>
    </r>
    <r>
      <rPr>
        <sz val="10"/>
        <color indexed="8"/>
        <rFont val="標楷體"/>
        <family val="4"/>
        <charset val="136"/>
      </rPr>
      <t>成長、福利與政策分析</t>
    </r>
  </si>
  <si>
    <r>
      <rPr>
        <sz val="10"/>
        <color indexed="8"/>
        <rFont val="標楷體"/>
        <family val="4"/>
        <charset val="136"/>
      </rPr>
      <t>區域差異對子宮頸抹片篩檢利用之影響</t>
    </r>
  </si>
  <si>
    <r>
      <rPr>
        <sz val="10"/>
        <color indexed="8"/>
        <rFont val="標楷體"/>
        <family val="4"/>
        <charset val="136"/>
      </rPr>
      <t>區域差異對台灣地區醫療保健支出之影響</t>
    </r>
  </si>
  <si>
    <r>
      <rPr>
        <sz val="10"/>
        <color indexed="8"/>
        <rFont val="標楷體"/>
        <family val="4"/>
        <charset val="136"/>
      </rPr>
      <t>在排隊系統裡控制到達與控制服務之理論與實務應用研究</t>
    </r>
    <r>
      <rPr>
        <sz val="10"/>
        <color indexed="8"/>
        <rFont val="Times New Roman"/>
        <family val="1"/>
      </rPr>
      <t>-</t>
    </r>
    <r>
      <rPr>
        <sz val="10"/>
        <color indexed="8"/>
        <rFont val="標楷體"/>
        <family val="4"/>
        <charset val="136"/>
      </rPr>
      <t>子計畫三</t>
    </r>
    <r>
      <rPr>
        <sz val="10"/>
        <color indexed="8"/>
        <rFont val="Times New Roman"/>
        <family val="1"/>
      </rPr>
      <t>:</t>
    </r>
    <r>
      <rPr>
        <sz val="10"/>
        <color indexed="8"/>
        <rFont val="標楷體"/>
        <family val="4"/>
        <charset val="136"/>
      </rPr>
      <t>探討有限容量</t>
    </r>
    <r>
      <rPr>
        <sz val="10"/>
        <color indexed="8"/>
        <rFont val="Times New Roman"/>
        <family val="1"/>
      </rPr>
      <t>M/G/1</t>
    </r>
    <r>
      <rPr>
        <sz val="10"/>
        <color indexed="8"/>
        <rFont val="標楷體"/>
        <family val="4"/>
        <charset val="136"/>
      </rPr>
      <t>及</t>
    </r>
    <r>
      <rPr>
        <sz val="10"/>
        <color indexed="8"/>
        <rFont val="Times New Roman"/>
        <family val="1"/>
      </rPr>
      <t>G/M/1</t>
    </r>
    <r>
      <rPr>
        <sz val="10"/>
        <color indexed="8"/>
        <rFont val="標楷體"/>
        <family val="4"/>
        <charset val="136"/>
      </rPr>
      <t>排隊系統有關</t>
    </r>
    <r>
      <rPr>
        <sz val="10"/>
        <color indexed="8"/>
        <rFont val="Times New Roman"/>
        <family val="1"/>
      </rPr>
      <t>N</t>
    </r>
    <r>
      <rPr>
        <sz val="10"/>
        <color indexed="8"/>
        <rFont val="標楷體"/>
        <family val="4"/>
        <charset val="136"/>
      </rPr>
      <t>方策與</t>
    </r>
    <r>
      <rPr>
        <sz val="10"/>
        <color indexed="8"/>
        <rFont val="Times New Roman"/>
        <family val="1"/>
      </rPr>
      <t>F</t>
    </r>
    <r>
      <rPr>
        <sz val="10"/>
        <color indexed="8"/>
        <rFont val="標楷體"/>
        <family val="4"/>
        <charset val="136"/>
      </rPr>
      <t>方策兩者之間的相互關係</t>
    </r>
  </si>
  <si>
    <r>
      <rPr>
        <sz val="10"/>
        <color indexed="8"/>
        <rFont val="標楷體"/>
        <family val="4"/>
        <charset val="136"/>
      </rPr>
      <t>動態需求市場下之產品價格、保固期與生產率之最佳化決策</t>
    </r>
  </si>
  <si>
    <r>
      <rPr>
        <sz val="10"/>
        <color indexed="8"/>
        <rFont val="標楷體"/>
        <family val="4"/>
        <charset val="136"/>
      </rPr>
      <t>供應鏈成本管理、市場導向、誘因制度對資源能力累積與組織績效之影響</t>
    </r>
  </si>
  <si>
    <r>
      <t>3D</t>
    </r>
    <r>
      <rPr>
        <sz val="10"/>
        <color indexed="8"/>
        <rFont val="標楷體"/>
        <family val="4"/>
        <charset val="136"/>
      </rPr>
      <t>虛擬實境應用於教學之建構與評估</t>
    </r>
  </si>
  <si>
    <r>
      <rPr>
        <sz val="10"/>
        <color indexed="8"/>
        <rFont val="標楷體"/>
        <family val="4"/>
        <charset val="136"/>
      </rPr>
      <t>利用高動態範圍及解析度建構整合型蛋白質二維凝膠電泳影像資料庫之研究</t>
    </r>
  </si>
  <si>
    <r>
      <rPr>
        <sz val="10"/>
        <color indexed="8"/>
        <rFont val="標楷體"/>
        <family val="4"/>
        <charset val="136"/>
      </rPr>
      <t>電視、平面、與網路廣告媒體之行銷溝通效果及其綜效之比較研究</t>
    </r>
  </si>
  <si>
    <r>
      <rPr>
        <sz val="10"/>
        <color indexed="8"/>
        <rFont val="標楷體"/>
        <family val="4"/>
        <charset val="136"/>
      </rPr>
      <t>聚落境域之空間圖式與概念意涵研究</t>
    </r>
  </si>
  <si>
    <r>
      <rPr>
        <sz val="10"/>
        <color indexed="8"/>
        <rFont val="標楷體"/>
        <family val="4"/>
        <charset val="136"/>
      </rPr>
      <t>無線感測器網路中之繞送協定演算法的有效率能量分析</t>
    </r>
  </si>
  <si>
    <r>
      <rPr>
        <sz val="10"/>
        <color indexed="8"/>
        <rFont val="標楷體"/>
        <family val="4"/>
        <charset val="136"/>
      </rPr>
      <t>管理知識的有效學習</t>
    </r>
    <r>
      <rPr>
        <sz val="10"/>
        <color indexed="8"/>
        <rFont val="Times New Roman"/>
        <family val="1"/>
      </rPr>
      <t xml:space="preserve"> – </t>
    </r>
    <r>
      <rPr>
        <sz val="10"/>
        <color indexed="8"/>
        <rFont val="標楷體"/>
        <family val="4"/>
        <charset val="136"/>
      </rPr>
      <t>整合學習循環理論與知識層次觀點</t>
    </r>
  </si>
  <si>
    <r>
      <rPr>
        <sz val="10"/>
        <color indexed="8"/>
        <rFont val="標楷體"/>
        <family val="4"/>
        <charset val="136"/>
      </rPr>
      <t>情意運算運用於互動遊戲之設計模式研究</t>
    </r>
  </si>
  <si>
    <r>
      <rPr>
        <sz val="10"/>
        <color indexed="8"/>
        <rFont val="標楷體"/>
        <family val="4"/>
        <charset val="136"/>
      </rPr>
      <t>多空市場下期貨最適動態避險模型之研究</t>
    </r>
  </si>
  <si>
    <r>
      <rPr>
        <sz val="10"/>
        <color indexed="8"/>
        <rFont val="標楷體"/>
        <family val="4"/>
        <charset val="136"/>
      </rPr>
      <t>動能效果與從眾行為之關聯探討</t>
    </r>
  </si>
  <si>
    <r>
      <rPr>
        <sz val="10"/>
        <color indexed="8"/>
        <rFont val="標楷體"/>
        <family val="4"/>
        <charset val="136"/>
      </rPr>
      <t>書店建蔽率與顧客探索行動特徵之研究</t>
    </r>
    <r>
      <rPr>
        <sz val="10"/>
        <color indexed="8"/>
        <rFont val="Times New Roman"/>
        <family val="1"/>
      </rPr>
      <t xml:space="preserve"> —</t>
    </r>
    <r>
      <rPr>
        <sz val="10"/>
        <color indexed="8"/>
        <rFont val="標楷體"/>
        <family val="4"/>
        <charset val="136"/>
      </rPr>
      <t>以空間構成、書架型態與顧客屬性比較</t>
    </r>
  </si>
  <si>
    <r>
      <rPr>
        <sz val="10"/>
        <color indexed="8"/>
        <rFont val="標楷體"/>
        <family val="4"/>
        <charset val="136"/>
      </rPr>
      <t>基因演算法應用於低碳旅遊規劃之研究</t>
    </r>
  </si>
  <si>
    <r>
      <rPr>
        <sz val="10"/>
        <color indexed="8"/>
        <rFont val="標楷體"/>
        <family val="4"/>
        <charset val="136"/>
      </rPr>
      <t>兩個多變量</t>
    </r>
    <r>
      <rPr>
        <sz val="10"/>
        <color indexed="8"/>
        <rFont val="Times New Roman"/>
        <family val="1"/>
      </rPr>
      <t>t</t>
    </r>
    <r>
      <rPr>
        <sz val="10"/>
        <color indexed="8"/>
        <rFont val="標楷體"/>
        <family val="4"/>
        <charset val="136"/>
      </rPr>
      <t>分配平均向量的廣義推論</t>
    </r>
  </si>
  <si>
    <r>
      <rPr>
        <sz val="10"/>
        <color indexed="8"/>
        <rFont val="標楷體"/>
        <family val="4"/>
        <charset val="136"/>
      </rPr>
      <t>公共支出、不確定性與經濟成長</t>
    </r>
  </si>
  <si>
    <r>
      <rPr>
        <sz val="10"/>
        <color indexed="8"/>
        <rFont val="標楷體"/>
        <family val="4"/>
        <charset val="136"/>
      </rPr>
      <t>時間距離對消費者選擇的影響</t>
    </r>
  </si>
  <si>
    <r>
      <rPr>
        <sz val="10"/>
        <color indexed="8"/>
        <rFont val="標楷體"/>
        <family val="4"/>
        <charset val="136"/>
      </rPr>
      <t>比</t>
    </r>
    <r>
      <rPr>
        <sz val="10"/>
        <color indexed="8"/>
        <rFont val="Times New Roman"/>
        <family val="1"/>
      </rPr>
      <t>Hopf Algebra</t>
    </r>
    <r>
      <rPr>
        <sz val="10"/>
        <color indexed="8"/>
        <rFont val="標楷體"/>
        <family val="4"/>
        <charset val="136"/>
      </rPr>
      <t>更簡易的代數法應用到</t>
    </r>
    <r>
      <rPr>
        <sz val="10"/>
        <color indexed="8"/>
        <rFont val="Times New Roman"/>
        <family val="1"/>
      </rPr>
      <t>Nystrom</t>
    </r>
    <r>
      <rPr>
        <sz val="10"/>
        <color indexed="8"/>
        <rFont val="標楷體"/>
        <family val="4"/>
        <charset val="136"/>
      </rPr>
      <t>系統及乘法微分的一般化公式</t>
    </r>
  </si>
  <si>
    <r>
      <rPr>
        <sz val="10"/>
        <color indexed="8"/>
        <rFont val="標楷體"/>
        <family val="4"/>
        <charset val="136"/>
      </rPr>
      <t>適應性管制圖在自我相關製程之經濟性研究</t>
    </r>
  </si>
  <si>
    <r>
      <rPr>
        <sz val="10"/>
        <color indexed="8"/>
        <rFont val="標楷體"/>
        <family val="4"/>
        <charset val="136"/>
      </rPr>
      <t>數位典藏影像之版權保護與驗證技術之研究</t>
    </r>
  </si>
  <si>
    <r>
      <rPr>
        <sz val="10"/>
        <color indexed="8"/>
        <rFont val="標楷體"/>
        <family val="4"/>
        <charset val="136"/>
      </rPr>
      <t>植基於差值擴張與差值分類之高隱藏量無失真資訊隱藏技術與強韌型浮水印技術</t>
    </r>
  </si>
  <si>
    <r>
      <rPr>
        <sz val="10"/>
        <color indexed="8"/>
        <rFont val="標楷體"/>
        <family val="4"/>
        <charset val="136"/>
      </rPr>
      <t>魔方陣最佳化於資料隱藏相關技術之研究</t>
    </r>
  </si>
  <si>
    <r>
      <rPr>
        <sz val="10"/>
        <color indexed="8"/>
        <rFont val="標楷體"/>
        <family val="4"/>
        <charset val="136"/>
      </rPr>
      <t>動態旅遊行程規劃代理人之研究</t>
    </r>
  </si>
  <si>
    <r>
      <rPr>
        <sz val="10"/>
        <color indexed="8"/>
        <rFont val="標楷體"/>
        <family val="4"/>
        <charset val="136"/>
      </rPr>
      <t>情境式虛擬醫學教學環境之建置與評估</t>
    </r>
  </si>
  <si>
    <r>
      <rPr>
        <sz val="10"/>
        <rFont val="標楷體"/>
        <family val="4"/>
        <charset val="136"/>
      </rPr>
      <t>台灣地區地方財政與經濟成長關係之研究</t>
    </r>
    <phoneticPr fontId="5" type="noConversion"/>
  </si>
  <si>
    <r>
      <rPr>
        <sz val="10"/>
        <rFont val="標楷體"/>
        <family val="4"/>
        <charset val="136"/>
      </rPr>
      <t>閱讀沈迷行為之研究</t>
    </r>
    <phoneticPr fontId="5" type="noConversion"/>
  </si>
  <si>
    <r>
      <rPr>
        <sz val="10"/>
        <rFont val="標楷體"/>
        <family val="4"/>
        <charset val="136"/>
      </rPr>
      <t>以使用者核心設計法發展個人數位助理之使用者介面</t>
    </r>
    <phoneticPr fontId="5" type="noConversion"/>
  </si>
  <si>
    <r>
      <rPr>
        <sz val="10"/>
        <rFont val="標楷體"/>
        <family val="4"/>
        <charset val="136"/>
      </rPr>
      <t>蛋白質二維凝膠電沒影像資料庫技術之研究</t>
    </r>
    <r>
      <rPr>
        <sz val="10"/>
        <rFont val="Times New Roman"/>
        <family val="1"/>
      </rPr>
      <t>(2/3)</t>
    </r>
    <phoneticPr fontId="5" type="noConversion"/>
  </si>
  <si>
    <r>
      <rPr>
        <sz val="10"/>
        <rFont val="標楷體"/>
        <family val="4"/>
        <charset val="136"/>
      </rPr>
      <t>表現序列標籤資料庫分析工具自由軟體之開發與研究</t>
    </r>
    <r>
      <rPr>
        <sz val="10"/>
        <rFont val="Times New Roman"/>
        <family val="1"/>
      </rPr>
      <t>(</t>
    </r>
    <r>
      <rPr>
        <sz val="10"/>
        <rFont val="標楷體"/>
        <family val="4"/>
        <charset val="136"/>
      </rPr>
      <t>Ⅱ</t>
    </r>
    <r>
      <rPr>
        <sz val="10"/>
        <rFont val="Times New Roman"/>
        <family val="1"/>
      </rPr>
      <t>)</t>
    </r>
    <phoneticPr fontId="5" type="noConversion"/>
  </si>
  <si>
    <r>
      <rPr>
        <sz val="10"/>
        <rFont val="標楷體"/>
        <family val="4"/>
        <charset val="136"/>
      </rPr>
      <t>改良式蟻群最佳算法於物流中心車輛途程問題之應用</t>
    </r>
    <phoneticPr fontId="5" type="noConversion"/>
  </si>
  <si>
    <r>
      <rPr>
        <sz val="10"/>
        <rFont val="標楷體"/>
        <family val="4"/>
        <charset val="136"/>
      </rPr>
      <t>結合市場區隔與產品定位之整合性運具選擇模式</t>
    </r>
    <r>
      <rPr>
        <sz val="10"/>
        <rFont val="Times New Roman"/>
        <family val="1"/>
      </rPr>
      <t>-</t>
    </r>
    <r>
      <rPr>
        <sz val="10"/>
        <rFont val="標楷體"/>
        <family val="4"/>
        <charset val="136"/>
      </rPr>
      <t>以台灣高鐵為例</t>
    </r>
    <phoneticPr fontId="5" type="noConversion"/>
  </si>
  <si>
    <r>
      <rPr>
        <sz val="10"/>
        <rFont val="標楷體"/>
        <family val="4"/>
        <charset val="136"/>
      </rPr>
      <t>降低訂購成本與改善品質水準之隨機性需求整合型存貨模式</t>
    </r>
    <phoneticPr fontId="5" type="noConversion"/>
  </si>
  <si>
    <r>
      <rPr>
        <sz val="10"/>
        <rFont val="標楷體"/>
        <family val="4"/>
        <charset val="136"/>
      </rPr>
      <t>網路經濟環境之網站品牌權益衡量模式</t>
    </r>
    <r>
      <rPr>
        <sz val="10"/>
        <rFont val="Times New Roman"/>
        <family val="1"/>
      </rPr>
      <t>-</t>
    </r>
    <r>
      <rPr>
        <sz val="10"/>
        <rFont val="標楷體"/>
        <family val="4"/>
        <charset val="136"/>
      </rPr>
      <t>顧客基礎觀點</t>
    </r>
    <phoneticPr fontId="5" type="noConversion"/>
  </si>
  <si>
    <r>
      <rPr>
        <sz val="10"/>
        <rFont val="標楷體"/>
        <family val="4"/>
        <charset val="136"/>
      </rPr>
      <t>分割計算點之</t>
    </r>
    <r>
      <rPr>
        <sz val="10"/>
        <rFont val="Times New Roman"/>
        <family val="1"/>
      </rPr>
      <t>Runge-Kuttta</t>
    </r>
    <r>
      <rPr>
        <sz val="10"/>
        <rFont val="標楷體"/>
        <family val="4"/>
        <charset val="136"/>
      </rPr>
      <t>數值方法集合及其應用</t>
    </r>
    <phoneticPr fontId="5" type="noConversion"/>
  </si>
  <si>
    <r>
      <rPr>
        <sz val="10"/>
        <rFont val="標楷體"/>
        <family val="4"/>
        <charset val="136"/>
      </rPr>
      <t>非營利組織商業活動對捐款收入及政府補助之影響</t>
    </r>
    <phoneticPr fontId="5" type="noConversion"/>
  </si>
  <si>
    <r>
      <rPr>
        <sz val="10"/>
        <rFont val="標楷體"/>
        <family val="4"/>
        <charset val="136"/>
      </rPr>
      <t>在存活率與捕取率均受時間及個體影響的死亡模式中母體參數的一個整合性鞅估計法</t>
    </r>
    <phoneticPr fontId="5" type="noConversion"/>
  </si>
  <si>
    <r>
      <rPr>
        <sz val="10"/>
        <rFont val="標楷體"/>
        <family val="4"/>
        <charset val="136"/>
      </rPr>
      <t>具有限容量一般分配到達排隊系統的假期策略研究</t>
    </r>
    <r>
      <rPr>
        <sz val="10"/>
        <rFont val="Times New Roman"/>
        <family val="1"/>
      </rPr>
      <t>(2/3)</t>
    </r>
    <phoneticPr fontId="5" type="noConversion"/>
  </si>
  <si>
    <r>
      <rPr>
        <sz val="10"/>
        <rFont val="標楷體"/>
        <family val="4"/>
        <charset val="136"/>
      </rPr>
      <t>具不齊一服務者之機器修理問題的假期策略</t>
    </r>
    <r>
      <rPr>
        <sz val="10"/>
        <rFont val="Times New Roman"/>
        <family val="1"/>
      </rPr>
      <t>(1/2)</t>
    </r>
    <phoneticPr fontId="5" type="noConversion"/>
  </si>
  <si>
    <r>
      <rPr>
        <sz val="10"/>
        <rFont val="標楷體"/>
        <family val="4"/>
        <charset val="136"/>
      </rPr>
      <t>在售後保證下的產品最佳預燒時間及維護策略</t>
    </r>
    <phoneticPr fontId="5" type="noConversion"/>
  </si>
  <si>
    <r>
      <rPr>
        <sz val="10"/>
        <rFont val="標楷體"/>
        <family val="4"/>
        <charset val="136"/>
      </rPr>
      <t>多變量母體共同平均向量以及多變量生物鑑定的廣義推論</t>
    </r>
    <phoneticPr fontId="5" type="noConversion"/>
  </si>
  <si>
    <r>
      <rPr>
        <sz val="10"/>
        <rFont val="標楷體"/>
        <family val="4"/>
        <charset val="136"/>
      </rPr>
      <t>省產材在室內裝修及建築構造上之可行性</t>
    </r>
    <r>
      <rPr>
        <sz val="10"/>
        <rFont val="Times New Roman"/>
        <family val="1"/>
      </rPr>
      <t>(1)</t>
    </r>
    <phoneticPr fontId="5" type="noConversion"/>
  </si>
  <si>
    <r>
      <rPr>
        <sz val="10"/>
        <rFont val="標楷體"/>
        <family val="4"/>
        <charset val="136"/>
      </rPr>
      <t>從台語廣告標題文字之意象認知建構台語廣告詞的用字基礎</t>
    </r>
    <r>
      <rPr>
        <sz val="10"/>
        <rFont val="Times New Roman"/>
        <family val="1"/>
      </rPr>
      <t>(3/3)</t>
    </r>
    <phoneticPr fontId="5" type="noConversion"/>
  </si>
  <si>
    <r>
      <rPr>
        <sz val="10"/>
        <rFont val="標楷體"/>
        <family val="4"/>
        <charset val="136"/>
      </rPr>
      <t>盈餘管理模型之評核</t>
    </r>
    <r>
      <rPr>
        <sz val="10"/>
        <rFont val="Times New Roman"/>
        <family val="1"/>
      </rPr>
      <t>:</t>
    </r>
    <r>
      <rPr>
        <sz val="10"/>
        <rFont val="標楷體"/>
        <family val="4"/>
        <charset val="136"/>
      </rPr>
      <t>以模糊理論在盈餘反應係數以及困難財務公司之應用為例</t>
    </r>
    <phoneticPr fontId="5" type="noConversion"/>
  </si>
  <si>
    <r>
      <rPr>
        <sz val="10"/>
        <rFont val="標楷體"/>
        <family val="4"/>
        <charset val="136"/>
      </rPr>
      <t>從工作類型</t>
    </r>
    <r>
      <rPr>
        <sz val="10"/>
        <rFont val="Times New Roman"/>
        <family val="1"/>
      </rPr>
      <t>.</t>
    </r>
    <r>
      <rPr>
        <sz val="10"/>
        <rFont val="標楷體"/>
        <family val="4"/>
        <charset val="136"/>
      </rPr>
      <t>分配公平性與財務誘因探討團隊獎酬的設計</t>
    </r>
    <phoneticPr fontId="5" type="noConversion"/>
  </si>
  <si>
    <r>
      <rPr>
        <sz val="10"/>
        <rFont val="標楷體"/>
        <family val="4"/>
        <charset val="136"/>
      </rPr>
      <t>老幹與新枝</t>
    </r>
    <r>
      <rPr>
        <sz val="10"/>
        <rFont val="Times New Roman"/>
        <family val="1"/>
      </rPr>
      <t>-</t>
    </r>
    <r>
      <rPr>
        <sz val="10"/>
        <rFont val="標楷體"/>
        <family val="4"/>
        <charset val="136"/>
      </rPr>
      <t>太平洋戰爭</t>
    </r>
    <r>
      <rPr>
        <sz val="10"/>
        <rFont val="Times New Roman"/>
        <family val="1"/>
      </rPr>
      <t>(1941~11945)</t>
    </r>
    <r>
      <rPr>
        <sz val="10"/>
        <rFont val="標楷體"/>
        <family val="4"/>
        <charset val="136"/>
      </rPr>
      <t>期間的櫟社活動及其創作</t>
    </r>
    <phoneticPr fontId="5" type="noConversion"/>
  </si>
  <si>
    <r>
      <rPr>
        <sz val="10"/>
        <rFont val="標楷體"/>
        <family val="4"/>
        <charset val="136"/>
      </rPr>
      <t>日人漢詩在台灣的研究</t>
    </r>
    <r>
      <rPr>
        <sz val="10"/>
        <rFont val="Times New Roman"/>
        <family val="1"/>
      </rPr>
      <t>-</t>
    </r>
    <r>
      <rPr>
        <sz val="10"/>
        <rFont val="標楷體"/>
        <family val="4"/>
        <charset val="136"/>
      </rPr>
      <t>以《采詩集》</t>
    </r>
    <r>
      <rPr>
        <sz val="10"/>
        <rFont val="Times New Roman"/>
        <family val="1"/>
      </rPr>
      <t>(1912-1913).</t>
    </r>
    <r>
      <rPr>
        <sz val="10"/>
        <rFont val="標楷體"/>
        <family val="4"/>
        <charset val="136"/>
      </rPr>
      <t>《蓬萊清籟》</t>
    </r>
    <r>
      <rPr>
        <sz val="10"/>
        <rFont val="Times New Roman"/>
        <family val="1"/>
      </rPr>
      <t>(1943-1944)</t>
    </r>
    <r>
      <rPr>
        <sz val="10"/>
        <rFont val="標楷體"/>
        <family val="4"/>
        <charset val="136"/>
      </rPr>
      <t>為對象</t>
    </r>
    <phoneticPr fontId="5" type="noConversion"/>
  </si>
  <si>
    <r>
      <rPr>
        <sz val="10"/>
        <rFont val="標楷體"/>
        <family val="4"/>
        <charset val="136"/>
      </rPr>
      <t>明末以錢謙益為忠的居士文人群究</t>
    </r>
    <phoneticPr fontId="5" type="noConversion"/>
  </si>
  <si>
    <r>
      <rPr>
        <sz val="10"/>
        <rFont val="標楷體"/>
        <family val="4"/>
        <charset val="136"/>
      </rPr>
      <t>【銷售工作價值觀量表之發展與評量】</t>
    </r>
    <phoneticPr fontId="5" type="noConversion"/>
  </si>
  <si>
    <r>
      <rPr>
        <sz val="10"/>
        <rFont val="標楷體"/>
        <family val="4"/>
        <charset val="136"/>
      </rPr>
      <t>【建構日語線上寫作教室對於提升學習者寫作能力成效之研究】</t>
    </r>
    <phoneticPr fontId="5" type="noConversion"/>
  </si>
  <si>
    <r>
      <t>K</t>
    </r>
    <r>
      <rPr>
        <sz val="10"/>
        <rFont val="標楷體"/>
        <family val="4"/>
        <charset val="136"/>
      </rPr>
      <t>個具異質性之多變量常態母體平均向量的線性組合的廣義推論</t>
    </r>
    <phoneticPr fontId="5" type="noConversion"/>
  </si>
  <si>
    <r>
      <rPr>
        <sz val="10"/>
        <rFont val="標楷體"/>
        <family val="4"/>
        <charset val="136"/>
      </rPr>
      <t>日語語彙學習策略訓練成效之研究</t>
    </r>
    <phoneticPr fontId="5" type="noConversion"/>
  </si>
  <si>
    <r>
      <rPr>
        <sz val="10"/>
        <rFont val="標楷體"/>
        <family val="4"/>
        <charset val="136"/>
      </rPr>
      <t>明徐師曾＜文體明辯＞研究－－以文之部為第一階段探討對象</t>
    </r>
    <phoneticPr fontId="5" type="noConversion"/>
  </si>
  <si>
    <r>
      <rPr>
        <sz val="10"/>
        <rFont val="標楷體"/>
        <family val="4"/>
        <charset val="136"/>
      </rPr>
      <t>【日治時期臺灣社會領導層的登山活動】</t>
    </r>
    <phoneticPr fontId="5" type="noConversion"/>
  </si>
  <si>
    <r>
      <rPr>
        <sz val="10"/>
        <rFont val="標楷體"/>
        <family val="4"/>
        <charset val="136"/>
      </rPr>
      <t>【信用交易與訂購數量有關之買賣整合存貨模式】</t>
    </r>
    <phoneticPr fontId="5" type="noConversion"/>
  </si>
  <si>
    <r>
      <rPr>
        <sz val="10"/>
        <rFont val="標楷體"/>
        <family val="4"/>
        <charset val="136"/>
      </rPr>
      <t>【利用結構方程模式結合個體選擇模式中的</t>
    </r>
    <r>
      <rPr>
        <sz val="10"/>
        <rFont val="Times New Roman"/>
        <family val="1"/>
      </rPr>
      <t>PR</t>
    </r>
    <r>
      <rPr>
        <sz val="10"/>
        <rFont val="標楷體"/>
        <family val="4"/>
        <charset val="136"/>
      </rPr>
      <t>與</t>
    </r>
    <r>
      <rPr>
        <sz val="10"/>
        <rFont val="Times New Roman"/>
        <family val="1"/>
      </rPr>
      <t>SP</t>
    </r>
    <r>
      <rPr>
        <sz val="10"/>
        <rFont val="標楷體"/>
        <family val="4"/>
        <charset val="136"/>
      </rPr>
      <t>數據】</t>
    </r>
    <phoneticPr fontId="5" type="noConversion"/>
  </si>
  <si>
    <r>
      <rPr>
        <sz val="10"/>
        <rFont val="標楷體"/>
        <family val="4"/>
        <charset val="136"/>
      </rPr>
      <t>【應用蟻群最佳化與模糊目標規劃於排課與教室指派問題之求解】</t>
    </r>
    <phoneticPr fontId="5" type="noConversion"/>
  </si>
  <si>
    <r>
      <rPr>
        <sz val="10"/>
        <rFont val="標楷體"/>
        <family val="4"/>
        <charset val="136"/>
      </rPr>
      <t>【植基於支持向量機及類神經網路之信用卡盜制偵測之研究】</t>
    </r>
    <phoneticPr fontId="5" type="noConversion"/>
  </si>
  <si>
    <r>
      <rPr>
        <sz val="10"/>
        <rFont val="標楷體"/>
        <family val="4"/>
        <charset val="136"/>
      </rPr>
      <t>【建構以文件相似度衡量為基礎的學習歷程檔案評量支援系統】</t>
    </r>
    <phoneticPr fontId="5" type="noConversion"/>
  </si>
  <si>
    <r>
      <rPr>
        <sz val="10"/>
        <rFont val="標楷體"/>
        <family val="4"/>
        <charset val="136"/>
      </rPr>
      <t>【具可復原性之高容量影像資訊隱藏技術之研究】</t>
    </r>
    <phoneticPr fontId="5" type="noConversion"/>
  </si>
  <si>
    <r>
      <rPr>
        <sz val="10"/>
        <rFont val="標楷體"/>
        <family val="4"/>
        <charset val="136"/>
      </rPr>
      <t>【博物館藏知識個人化之虛擬實境模式研究】</t>
    </r>
    <phoneticPr fontId="5" type="noConversion"/>
  </si>
  <si>
    <r>
      <rPr>
        <sz val="10"/>
        <rFont val="標楷體"/>
        <family val="4"/>
        <charset val="136"/>
      </rPr>
      <t>【數位學習知識分享行為因子之探討】</t>
    </r>
    <phoneticPr fontId="5" type="noConversion"/>
  </si>
  <si>
    <r>
      <rPr>
        <sz val="10"/>
        <rFont val="標楷體"/>
        <family val="4"/>
        <charset val="136"/>
      </rPr>
      <t>【運用知識管理技術建置問題導向學習之網路教育訓練系統】</t>
    </r>
    <phoneticPr fontId="5" type="noConversion"/>
  </si>
  <si>
    <r>
      <rPr>
        <sz val="10"/>
        <rFont val="標楷體"/>
        <family val="4"/>
        <charset val="136"/>
      </rPr>
      <t>【國樂系科學生的人格特、學習應適、職業興趣、與生涯抉擇之探討】</t>
    </r>
    <phoneticPr fontId="5" type="noConversion"/>
  </si>
  <si>
    <r>
      <rPr>
        <sz val="10"/>
        <rFont val="標楷體"/>
        <family val="4"/>
        <charset val="136"/>
      </rPr>
      <t>【臺灣傳統店鋪商業標記之圖像符號與文字造形研究】</t>
    </r>
    <phoneticPr fontId="5" type="noConversion"/>
  </si>
  <si>
    <r>
      <rPr>
        <sz val="10"/>
        <rFont val="標楷體"/>
        <family val="4"/>
        <charset val="136"/>
      </rPr>
      <t>【日治時期台灣美術設計之歷史發展與視覺符號研究</t>
    </r>
    <r>
      <rPr>
        <sz val="10"/>
        <rFont val="Times New Roman"/>
        <family val="1"/>
      </rPr>
      <t>(1/3)</t>
    </r>
    <r>
      <rPr>
        <sz val="10"/>
        <rFont val="標楷體"/>
        <family val="4"/>
        <charset val="136"/>
      </rPr>
      <t>】</t>
    </r>
    <phoneticPr fontId="5" type="noConversion"/>
  </si>
  <si>
    <r>
      <rPr>
        <sz val="10"/>
        <rFont val="標楷體"/>
        <family val="4"/>
        <charset val="136"/>
      </rPr>
      <t>【台灣地區縣市間空間外溢關係之研究】</t>
    </r>
    <phoneticPr fontId="5" type="noConversion"/>
  </si>
  <si>
    <r>
      <rPr>
        <sz val="10"/>
        <rFont val="標楷體"/>
        <family val="4"/>
        <charset val="136"/>
      </rPr>
      <t>【資訊呈現對管理判斷之影響</t>
    </r>
    <r>
      <rPr>
        <sz val="10"/>
        <rFont val="Times New Roman"/>
        <family val="1"/>
      </rPr>
      <t>:</t>
    </r>
    <r>
      <rPr>
        <sz val="10"/>
        <rFont val="標楷體"/>
        <family val="4"/>
        <charset val="136"/>
      </rPr>
      <t>以平衡計分卡為例</t>
    </r>
    <r>
      <rPr>
        <sz val="10"/>
        <rFont val="Times New Roman"/>
        <family val="1"/>
      </rPr>
      <t>(1/2)</t>
    </r>
    <r>
      <rPr>
        <sz val="10"/>
        <rFont val="標楷體"/>
        <family val="4"/>
        <charset val="136"/>
      </rPr>
      <t>】</t>
    </r>
    <phoneticPr fontId="5" type="noConversion"/>
  </si>
  <si>
    <r>
      <rPr>
        <sz val="10"/>
        <rFont val="標楷體"/>
        <family val="4"/>
        <charset val="136"/>
      </rPr>
      <t>【蛋白質二維凝腸電泳影像資料庫技術之研究</t>
    </r>
    <r>
      <rPr>
        <sz val="10"/>
        <rFont val="Times New Roman"/>
        <family val="1"/>
      </rPr>
      <t>(3/3)</t>
    </r>
    <r>
      <rPr>
        <sz val="10"/>
        <rFont val="標楷體"/>
        <family val="4"/>
        <charset val="136"/>
      </rPr>
      <t>】</t>
    </r>
    <phoneticPr fontId="5" type="noConversion"/>
  </si>
  <si>
    <r>
      <rPr>
        <sz val="10"/>
        <rFont val="標楷體"/>
        <family val="4"/>
        <charset val="136"/>
      </rPr>
      <t>【植基於</t>
    </r>
    <r>
      <rPr>
        <sz val="10"/>
        <rFont val="Times New Roman"/>
        <family val="1"/>
      </rPr>
      <t>Torus Automorphism</t>
    </r>
    <r>
      <rPr>
        <sz val="10"/>
        <rFont val="標楷體"/>
        <family val="4"/>
        <charset val="136"/>
      </rPr>
      <t>之影像隱藏技術之研究】</t>
    </r>
    <phoneticPr fontId="5" type="noConversion"/>
  </si>
  <si>
    <r>
      <rPr>
        <sz val="10"/>
        <rFont val="標楷體"/>
        <family val="4"/>
        <charset val="136"/>
      </rPr>
      <t>【全新的多重視覺機密分享之研究】</t>
    </r>
    <phoneticPr fontId="5" type="noConversion"/>
  </si>
  <si>
    <r>
      <rPr>
        <sz val="10"/>
        <rFont val="標楷體"/>
        <family val="4"/>
        <charset val="136"/>
      </rPr>
      <t>具不齊－服務者之機器修理問題的假期策略</t>
    </r>
    <r>
      <rPr>
        <sz val="10"/>
        <rFont val="Times New Roman"/>
        <family val="1"/>
      </rPr>
      <t>(2/2)</t>
    </r>
    <phoneticPr fontId="5" type="noConversion"/>
  </si>
  <si>
    <r>
      <rPr>
        <sz val="10"/>
        <rFont val="標楷體"/>
        <family val="4"/>
        <charset val="136"/>
      </rPr>
      <t>具布瓦崧到達排隊系統之變異假期策略研究</t>
    </r>
    <r>
      <rPr>
        <sz val="10"/>
        <rFont val="Times New Roman"/>
        <family val="1"/>
      </rPr>
      <t>(1/3)</t>
    </r>
    <phoneticPr fontId="5" type="noConversion"/>
  </si>
  <si>
    <r>
      <rPr>
        <sz val="10"/>
        <rFont val="標楷體"/>
        <family val="4"/>
        <charset val="136"/>
      </rPr>
      <t>【金屬離子源製備奈米銀之應用研究】</t>
    </r>
    <phoneticPr fontId="5" type="noConversion"/>
  </si>
  <si>
    <r>
      <rPr>
        <sz val="10"/>
        <rFont val="標楷體"/>
        <family val="4"/>
        <charset val="136"/>
      </rPr>
      <t>行動商務成功模式之建構與驗證</t>
    </r>
    <r>
      <rPr>
        <sz val="10"/>
        <rFont val="Times New Roman"/>
        <family val="1"/>
      </rPr>
      <t>-</t>
    </r>
    <r>
      <rPr>
        <sz val="10"/>
        <rFont val="標楷體"/>
        <family val="4"/>
        <charset val="136"/>
      </rPr>
      <t>資訊系統成功模式之整合與再擴充</t>
    </r>
    <phoneticPr fontId="5" type="noConversion"/>
  </si>
  <si>
    <r>
      <rPr>
        <sz val="10"/>
        <rFont val="標楷體"/>
        <family val="4"/>
        <charset val="136"/>
      </rPr>
      <t>【適應性</t>
    </r>
    <r>
      <rPr>
        <sz val="10"/>
        <rFont val="Times New Roman"/>
        <family val="1"/>
      </rPr>
      <t>T2</t>
    </r>
    <r>
      <rPr>
        <sz val="10"/>
        <rFont val="標楷體"/>
        <family val="4"/>
        <charset val="136"/>
      </rPr>
      <t>管制圖之經濟最佳化設計】</t>
    </r>
    <phoneticPr fontId="5" type="noConversion"/>
  </si>
  <si>
    <r>
      <rPr>
        <sz val="10"/>
        <rFont val="標楷體"/>
        <family val="4"/>
        <charset val="136"/>
      </rPr>
      <t>【國際新創事業的能力蓄積與國際化成長之研究</t>
    </r>
    <r>
      <rPr>
        <sz val="10"/>
        <rFont val="Times New Roman"/>
        <family val="1"/>
      </rPr>
      <t>--</t>
    </r>
    <r>
      <rPr>
        <sz val="10"/>
        <rFont val="標楷體"/>
        <family val="4"/>
        <charset val="136"/>
      </rPr>
      <t>知識基礎觀點】</t>
    </r>
    <phoneticPr fontId="5" type="noConversion"/>
  </si>
  <si>
    <r>
      <rPr>
        <sz val="10"/>
        <rFont val="標楷體"/>
        <family val="4"/>
        <charset val="136"/>
      </rPr>
      <t>建築結構火害後強度與修補品質之非破壞檢測評估</t>
    </r>
    <r>
      <rPr>
        <sz val="10"/>
        <rFont val="Times New Roman"/>
        <family val="1"/>
      </rPr>
      <t>(</t>
    </r>
    <r>
      <rPr>
        <sz val="10"/>
        <rFont val="標楷體"/>
        <family val="4"/>
        <charset val="136"/>
      </rPr>
      <t>計畫執行期間</t>
    </r>
    <r>
      <rPr>
        <sz val="10"/>
        <rFont val="Times New Roman"/>
        <family val="1"/>
      </rPr>
      <t>:94.03.01-95.02.28,94.09</t>
    </r>
    <r>
      <rPr>
        <sz val="10"/>
        <rFont val="標楷體"/>
        <family val="4"/>
        <charset val="136"/>
      </rPr>
      <t>轉入本校</t>
    </r>
    <r>
      <rPr>
        <sz val="10"/>
        <rFont val="Times New Roman"/>
        <family val="1"/>
      </rPr>
      <t>,</t>
    </r>
    <r>
      <rPr>
        <sz val="10"/>
        <rFont val="標楷體"/>
        <family val="4"/>
        <charset val="136"/>
      </rPr>
      <t>故管理費為比率分配</t>
    </r>
    <r>
      <rPr>
        <sz val="10"/>
        <rFont val="Times New Roman"/>
        <family val="1"/>
      </rPr>
      <t>,</t>
    </r>
    <r>
      <rPr>
        <sz val="10"/>
        <rFont val="標楷體"/>
        <family val="4"/>
        <charset val="136"/>
      </rPr>
      <t>請於</t>
    </r>
    <r>
      <rPr>
        <sz val="10"/>
        <rFont val="Times New Roman"/>
        <family val="1"/>
      </rPr>
      <t>2</t>
    </r>
    <r>
      <rPr>
        <sz val="10"/>
        <rFont val="標楷體"/>
        <family val="4"/>
        <charset val="136"/>
      </rPr>
      <t>月底前核銷管理費</t>
    </r>
    <r>
      <rPr>
        <sz val="10"/>
        <rFont val="Times New Roman"/>
        <family val="1"/>
      </rPr>
      <t>,</t>
    </r>
    <r>
      <rPr>
        <sz val="10"/>
        <rFont val="標楷體"/>
        <family val="4"/>
        <charset val="136"/>
      </rPr>
      <t>並於</t>
    </r>
    <r>
      <rPr>
        <sz val="10"/>
        <rFont val="Times New Roman"/>
        <family val="1"/>
      </rPr>
      <t>3-5</t>
    </r>
    <r>
      <rPr>
        <sz val="10"/>
        <rFont val="標楷體"/>
        <family val="4"/>
        <charset val="136"/>
      </rPr>
      <t>月結案</t>
    </r>
    <phoneticPr fontId="5" type="noConversion"/>
  </si>
  <si>
    <r>
      <rPr>
        <sz val="10"/>
        <rFont val="標楷體"/>
        <family val="4"/>
        <charset val="136"/>
      </rPr>
      <t>新進人員【波動性衡量對風險值影響之研究】詳見核定清單</t>
    </r>
    <phoneticPr fontId="5" type="noConversion"/>
  </si>
  <si>
    <r>
      <rPr>
        <sz val="10"/>
        <rFont val="標楷體"/>
        <family val="4"/>
        <charset val="136"/>
      </rPr>
      <t>運用於地方文化館影像運算式人機介面之互動體驗展示系統平台研發與探討</t>
    </r>
    <r>
      <rPr>
        <sz val="10"/>
        <rFont val="Times New Roman"/>
        <family val="1"/>
      </rPr>
      <t>--</t>
    </r>
    <r>
      <rPr>
        <sz val="10"/>
        <rFont val="標楷體"/>
        <family val="4"/>
        <charset val="136"/>
      </rPr>
      <t>以磚造文化為例</t>
    </r>
    <phoneticPr fontId="5" type="noConversion"/>
  </si>
  <si>
    <r>
      <rPr>
        <sz val="10"/>
        <rFont val="標楷體"/>
        <family val="4"/>
        <charset val="136"/>
      </rPr>
      <t>探索數位植物園</t>
    </r>
    <r>
      <rPr>
        <sz val="10"/>
        <rFont val="Times New Roman"/>
        <family val="1"/>
      </rPr>
      <t>-</t>
    </r>
    <r>
      <rPr>
        <sz val="10"/>
        <rFont val="標楷體"/>
        <family val="4"/>
        <charset val="136"/>
      </rPr>
      <t>發展終身創意學習平台</t>
    </r>
    <phoneticPr fontId="5" type="noConversion"/>
  </si>
  <si>
    <r>
      <rPr>
        <sz val="10"/>
        <color indexed="8"/>
        <rFont val="標楷體"/>
        <family val="4"/>
        <charset val="136"/>
      </rPr>
      <t>群聚與績效之關係</t>
    </r>
    <r>
      <rPr>
        <sz val="10"/>
        <color indexed="8"/>
        <rFont val="Times New Roman"/>
        <family val="1"/>
      </rPr>
      <t>-</t>
    </r>
    <r>
      <rPr>
        <sz val="10"/>
        <color indexed="8"/>
        <rFont val="標楷體"/>
        <family val="4"/>
        <charset val="136"/>
      </rPr>
      <t>以台商投資大陸為例</t>
    </r>
    <r>
      <rPr>
        <sz val="10"/>
        <color indexed="8"/>
        <rFont val="Times New Roman"/>
        <family val="1"/>
      </rPr>
      <t xml:space="preserve">(1/2) </t>
    </r>
    <phoneticPr fontId="5" type="noConversion"/>
  </si>
  <si>
    <r>
      <rPr>
        <sz val="10"/>
        <color indexed="8"/>
        <rFont val="標楷體"/>
        <family val="4"/>
        <charset val="136"/>
      </rPr>
      <t>金融業提列備抵呆帳與景氣循環、法規之關聯性分析</t>
    </r>
    <r>
      <rPr>
        <sz val="10"/>
        <color indexed="8"/>
        <rFont val="Times New Roman"/>
        <family val="1"/>
      </rPr>
      <t>-</t>
    </r>
    <r>
      <rPr>
        <sz val="10"/>
        <color indexed="8"/>
        <rFont val="標楷體"/>
        <family val="4"/>
        <charset val="136"/>
      </rPr>
      <t>以</t>
    </r>
    <r>
      <rPr>
        <sz val="10"/>
        <color indexed="8"/>
        <rFont val="Times New Roman"/>
        <family val="1"/>
      </rPr>
      <t>49</t>
    </r>
    <r>
      <rPr>
        <sz val="10"/>
        <color indexed="8"/>
        <rFont val="標楷體"/>
        <family val="4"/>
        <charset val="136"/>
      </rPr>
      <t>個國家為例</t>
    </r>
    <phoneticPr fontId="5" type="noConversion"/>
  </si>
  <si>
    <r>
      <rPr>
        <sz val="10"/>
        <color indexed="8"/>
        <rFont val="標楷體"/>
        <family val="4"/>
        <charset val="136"/>
      </rPr>
      <t>道教地獄救贖與太乙救苦天尊信仰研究</t>
    </r>
    <phoneticPr fontId="5" type="noConversion"/>
  </si>
  <si>
    <r>
      <t>Knesser</t>
    </r>
    <r>
      <rPr>
        <sz val="10"/>
        <color indexed="8"/>
        <rFont val="標楷體"/>
        <family val="4"/>
        <charset val="136"/>
      </rPr>
      <t>圖形著色問題</t>
    </r>
    <r>
      <rPr>
        <sz val="10"/>
        <color indexed="8"/>
        <rFont val="Times New Roman"/>
        <family val="1"/>
      </rPr>
      <t>(2/2)</t>
    </r>
    <phoneticPr fontId="5" type="noConversion"/>
  </si>
  <si>
    <t>新進業務員的組織社會化、適應性銷售能力與情緒耗竭之時間變化研究(1/2)</t>
    <phoneticPr fontId="5" type="noConversion"/>
  </si>
  <si>
    <r>
      <rPr>
        <sz val="10"/>
        <color indexed="8"/>
        <rFont val="標楷體"/>
        <family val="4"/>
        <charset val="136"/>
      </rPr>
      <t>在</t>
    </r>
    <r>
      <rPr>
        <sz val="10"/>
        <color indexed="8"/>
        <rFont val="Times New Roman"/>
        <family val="1"/>
      </rPr>
      <t>SCORM 2004</t>
    </r>
    <r>
      <rPr>
        <sz val="10"/>
        <color indexed="8"/>
        <rFont val="標楷體"/>
        <family val="4"/>
        <charset val="136"/>
      </rPr>
      <t>教材包之視覺化測驗回饋機制之研究</t>
    </r>
    <phoneticPr fontId="5" type="noConversion"/>
  </si>
  <si>
    <r>
      <rPr>
        <sz val="10"/>
        <color indexed="8"/>
        <rFont val="標楷體"/>
        <family val="4"/>
        <charset val="136"/>
      </rPr>
      <t>聚落「貞定物」類別之研究：以金門縣金城鎮為例</t>
    </r>
    <phoneticPr fontId="5" type="noConversion"/>
  </si>
  <si>
    <r>
      <rPr>
        <sz val="10"/>
        <color indexed="8"/>
        <rFont val="標楷體"/>
        <family val="4"/>
        <charset val="136"/>
      </rPr>
      <t>整合理性與非理性構念之行動商務顧問忠誠模式</t>
    </r>
    <phoneticPr fontId="5" type="noConversion"/>
  </si>
  <si>
    <r>
      <rPr>
        <sz val="10"/>
        <color indexed="8"/>
        <rFont val="標楷體"/>
        <family val="4"/>
        <charset val="136"/>
      </rPr>
      <t>儲存成本可縮減之買賣整合存貨模式</t>
    </r>
    <phoneticPr fontId="5" type="noConversion"/>
  </si>
  <si>
    <r>
      <rPr>
        <sz val="10"/>
        <rFont val="標楷體"/>
        <family val="4"/>
        <charset val="136"/>
      </rPr>
      <t>結合遺傳演算法與蟻羣最佳化之平行處理演算法應用於具時窗限制之車輛途程問題之研究</t>
    </r>
    <phoneticPr fontId="5" type="noConversion"/>
  </si>
  <si>
    <r>
      <rPr>
        <sz val="10"/>
        <color indexed="8"/>
        <rFont val="標楷體"/>
        <family val="4"/>
        <charset val="136"/>
      </rPr>
      <t>具變動樣本數與管制邊界的</t>
    </r>
    <r>
      <rPr>
        <sz val="10"/>
        <color indexed="8"/>
        <rFont val="Times New Roman"/>
        <family val="1"/>
      </rPr>
      <t>T2</t>
    </r>
    <r>
      <rPr>
        <sz val="10"/>
        <color indexed="8"/>
        <rFont val="標楷體"/>
        <family val="4"/>
        <charset val="136"/>
      </rPr>
      <t>管制圖之探究</t>
    </r>
    <phoneticPr fontId="5" type="noConversion"/>
  </si>
  <si>
    <r>
      <rPr>
        <sz val="10"/>
        <color indexed="8"/>
        <rFont val="標楷體"/>
        <family val="4"/>
        <charset val="136"/>
      </rPr>
      <t>改良式的遺傳演算法於生產挑程問題之應用</t>
    </r>
    <phoneticPr fontId="5" type="noConversion"/>
  </si>
  <si>
    <r>
      <rPr>
        <sz val="10"/>
        <color indexed="8"/>
        <rFont val="標楷體"/>
        <family val="4"/>
        <charset val="136"/>
      </rPr>
      <t>我國不動產公司治理之研究</t>
    </r>
    <phoneticPr fontId="5" type="noConversion"/>
  </si>
  <si>
    <r>
      <rPr>
        <sz val="10"/>
        <color indexed="8"/>
        <rFont val="標楷體"/>
        <family val="4"/>
        <charset val="136"/>
      </rPr>
      <t>資訊呈現對管理判斷之影響：以平衡計分卡為例</t>
    </r>
    <r>
      <rPr>
        <sz val="10"/>
        <color indexed="8"/>
        <rFont val="Times New Roman"/>
        <family val="1"/>
      </rPr>
      <t>(2/2)</t>
    </r>
    <phoneticPr fontId="5" type="noConversion"/>
  </si>
  <si>
    <r>
      <rPr>
        <sz val="10"/>
        <color indexed="8"/>
        <rFont val="標楷體"/>
        <family val="4"/>
        <charset val="136"/>
      </rPr>
      <t>日治時期台灣美術設計之歷史發展與視覺符號研究</t>
    </r>
    <r>
      <rPr>
        <sz val="10"/>
        <color indexed="8"/>
        <rFont val="Times New Roman"/>
        <family val="1"/>
      </rPr>
      <t>(2/3)</t>
    </r>
    <phoneticPr fontId="5" type="noConversion"/>
  </si>
  <si>
    <r>
      <rPr>
        <sz val="10"/>
        <color indexed="8"/>
        <rFont val="標楷體"/>
        <family val="4"/>
        <charset val="136"/>
      </rPr>
      <t>創業強度、社會資本對能力提升之實證研究</t>
    </r>
    <r>
      <rPr>
        <sz val="10"/>
        <color indexed="8"/>
        <rFont val="Times New Roman"/>
        <family val="1"/>
      </rPr>
      <t>-</t>
    </r>
    <r>
      <rPr>
        <sz val="10"/>
        <color indexed="8"/>
        <rFont val="標楷體"/>
        <family val="4"/>
        <charset val="136"/>
      </rPr>
      <t>以台灣國際新創公司為例</t>
    </r>
    <phoneticPr fontId="5" type="noConversion"/>
  </si>
  <si>
    <r>
      <rPr>
        <sz val="10"/>
        <color indexed="8"/>
        <rFont val="標楷體"/>
        <family val="4"/>
        <charset val="136"/>
      </rPr>
      <t>具不同考慮可修理系統之研究</t>
    </r>
    <phoneticPr fontId="5" type="noConversion"/>
  </si>
  <si>
    <r>
      <rPr>
        <sz val="10"/>
        <color indexed="8"/>
        <rFont val="標楷體"/>
        <family val="4"/>
        <charset val="136"/>
      </rPr>
      <t>具布瓦崧到達排隊系統之變異假期策略研究</t>
    </r>
    <r>
      <rPr>
        <sz val="10"/>
        <color indexed="8"/>
        <rFont val="Times New Roman"/>
        <family val="1"/>
      </rPr>
      <t>(2/3)</t>
    </r>
    <phoneticPr fontId="5" type="noConversion"/>
  </si>
  <si>
    <r>
      <rPr>
        <sz val="10"/>
        <color indexed="8"/>
        <rFont val="標楷體"/>
        <family val="4"/>
        <charset val="136"/>
      </rPr>
      <t>離群值對半參數線性改變點模型影響的改進研究</t>
    </r>
    <phoneticPr fontId="5" type="noConversion"/>
  </si>
  <si>
    <r>
      <rPr>
        <sz val="10"/>
        <color indexed="8"/>
        <rFont val="標楷體"/>
        <family val="4"/>
        <charset val="136"/>
      </rPr>
      <t>在保固下具有隨機前置時間的不完美置換對年齡置換策略之影響</t>
    </r>
    <phoneticPr fontId="5" type="noConversion"/>
  </si>
  <si>
    <r>
      <rPr>
        <sz val="10"/>
        <color indexed="8"/>
        <rFont val="標楷體"/>
        <family val="4"/>
        <charset val="136"/>
      </rPr>
      <t>固定時間點的適應性管制圖在非常態製程之研究</t>
    </r>
    <phoneticPr fontId="5" type="noConversion"/>
  </si>
  <si>
    <r>
      <rPr>
        <sz val="10"/>
        <color indexed="8"/>
        <rFont val="標楷體"/>
        <family val="4"/>
        <charset val="136"/>
      </rPr>
      <t>精簡化近似</t>
    </r>
    <r>
      <rPr>
        <sz val="10"/>
        <color indexed="8"/>
        <rFont val="Times New Roman"/>
        <family val="1"/>
      </rPr>
      <t>Runge--Kutta</t>
    </r>
    <r>
      <rPr>
        <sz val="10"/>
        <color indexed="8"/>
        <rFont val="標楷體"/>
        <family val="4"/>
        <charset val="136"/>
      </rPr>
      <t>方法的</t>
    </r>
    <r>
      <rPr>
        <sz val="10"/>
        <color indexed="8"/>
        <rFont val="Times New Roman"/>
        <family val="1"/>
      </rPr>
      <t>order conditions</t>
    </r>
    <phoneticPr fontId="5" type="noConversion"/>
  </si>
  <si>
    <r>
      <rPr>
        <sz val="10"/>
        <color indexed="8"/>
        <rFont val="標楷體"/>
        <family val="4"/>
        <charset val="136"/>
      </rPr>
      <t>具有多功能用途的黑白影像資訊隱藏技術之研究</t>
    </r>
    <phoneticPr fontId="5" type="noConversion"/>
  </si>
  <si>
    <r>
      <rPr>
        <sz val="10"/>
        <color indexed="8"/>
        <rFont val="標楷體"/>
        <family val="4"/>
        <charset val="136"/>
      </rPr>
      <t>以顏色、紋理及空間關係為基礎之影印查詢系統</t>
    </r>
    <phoneticPr fontId="5" type="noConversion"/>
  </si>
  <si>
    <r>
      <rPr>
        <sz val="10"/>
        <color indexed="8"/>
        <rFont val="標楷體"/>
        <family val="4"/>
        <charset val="136"/>
      </rPr>
      <t>二維凝膠電泳影像中蛋白質偵測及比對技術之研究</t>
    </r>
    <phoneticPr fontId="5" type="noConversion"/>
  </si>
  <si>
    <r>
      <rPr>
        <sz val="10"/>
        <color indexed="8"/>
        <rFont val="標楷體"/>
        <family val="4"/>
        <charset val="136"/>
      </rPr>
      <t>實用的模糊傳送技術於資訊服務之設計與應用</t>
    </r>
    <phoneticPr fontId="5" type="noConversion"/>
  </si>
  <si>
    <r>
      <rPr>
        <sz val="10"/>
        <color indexed="8"/>
        <rFont val="標楷體"/>
        <family val="4"/>
        <charset val="136"/>
      </rPr>
      <t>適用於無線感測器網路的安全動態金鑰分派協定之研究</t>
    </r>
    <phoneticPr fontId="5" type="noConversion"/>
  </si>
  <si>
    <r>
      <rPr>
        <sz val="10"/>
        <color indexed="8"/>
        <rFont val="標楷體"/>
        <family val="4"/>
        <charset val="136"/>
      </rPr>
      <t>探索數位植物園</t>
    </r>
    <r>
      <rPr>
        <sz val="10"/>
        <color indexed="8"/>
        <rFont val="Times New Roman"/>
        <family val="1"/>
      </rPr>
      <t>-</t>
    </r>
    <r>
      <rPr>
        <sz val="10"/>
        <color indexed="8"/>
        <rFont val="標楷體"/>
        <family val="4"/>
        <charset val="136"/>
      </rPr>
      <t>發展植物典藏知識加值運用學習平台</t>
    </r>
    <phoneticPr fontId="5" type="noConversion"/>
  </si>
  <si>
    <r>
      <rPr>
        <sz val="10"/>
        <color indexed="8"/>
        <rFont val="標楷體"/>
        <family val="4"/>
        <charset val="136"/>
      </rPr>
      <t>智慧型數位內容存取介面之設計與評估</t>
    </r>
    <phoneticPr fontId="5" type="noConversion"/>
  </si>
  <si>
    <r>
      <rPr>
        <sz val="10"/>
        <color indexed="8"/>
        <rFont val="標楷體"/>
        <family val="4"/>
        <charset val="136"/>
      </rPr>
      <t>多個具異質</t>
    </r>
    <r>
      <rPr>
        <sz val="10"/>
        <color indexed="8"/>
        <rFont val="Times New Roman"/>
        <family val="1"/>
      </rPr>
      <t>AR(1)</t>
    </r>
    <r>
      <rPr>
        <sz val="10"/>
        <color indexed="8"/>
        <rFont val="標楷體"/>
        <family val="4"/>
        <charset val="136"/>
      </rPr>
      <t>相關的多變量迴歸模型之檢定及分析</t>
    </r>
    <phoneticPr fontId="5" type="noConversion"/>
  </si>
  <si>
    <r>
      <rPr>
        <sz val="10"/>
        <color indexed="8"/>
        <rFont val="標楷體"/>
        <family val="4"/>
        <charset val="136"/>
      </rPr>
      <t>群聚與績效之關係</t>
    </r>
    <r>
      <rPr>
        <sz val="10"/>
        <color indexed="8"/>
        <rFont val="Times New Roman"/>
        <family val="1"/>
      </rPr>
      <t>-</t>
    </r>
    <r>
      <rPr>
        <sz val="10"/>
        <color indexed="8"/>
        <rFont val="標楷體"/>
        <family val="4"/>
        <charset val="136"/>
      </rPr>
      <t>以台商投資大陸為例</t>
    </r>
    <r>
      <rPr>
        <sz val="10"/>
        <color indexed="8"/>
        <rFont val="Times New Roman"/>
        <family val="1"/>
      </rPr>
      <t>(2/2)</t>
    </r>
    <phoneticPr fontId="5" type="noConversion"/>
  </si>
  <si>
    <r>
      <rPr>
        <sz val="10"/>
        <color indexed="8"/>
        <rFont val="標楷體"/>
        <family val="4"/>
        <charset val="136"/>
      </rPr>
      <t>一種可增加隱藏機密之圓形視覺密碼學技術</t>
    </r>
    <phoneticPr fontId="5" type="noConversion"/>
  </si>
  <si>
    <r>
      <rPr>
        <sz val="10"/>
        <color indexed="8"/>
        <rFont val="標楷體"/>
        <family val="4"/>
        <charset val="136"/>
      </rPr>
      <t>數位城市之網路三維地理資訊系統建構研究</t>
    </r>
    <phoneticPr fontId="5" type="noConversion"/>
  </si>
  <si>
    <r>
      <rPr>
        <sz val="10"/>
        <color indexed="8"/>
        <rFont val="標楷體"/>
        <family val="4"/>
        <charset val="136"/>
      </rPr>
      <t>製程能力指標覆式信賴區間之敏感度分析</t>
    </r>
    <phoneticPr fontId="5" type="noConversion"/>
  </si>
  <si>
    <r>
      <rPr>
        <sz val="10"/>
        <color indexed="8"/>
        <rFont val="標楷體"/>
        <family val="4"/>
        <charset val="136"/>
      </rPr>
      <t>間接式驗證秘密通訊協定之研究</t>
    </r>
    <phoneticPr fontId="5" type="noConversion"/>
  </si>
  <si>
    <r>
      <rPr>
        <sz val="10"/>
        <rFont val="標楷體"/>
        <family val="4"/>
        <charset val="136"/>
      </rPr>
      <t>從顧客參與觀點探討服務溝通和顧客滿意度之關係</t>
    </r>
    <phoneticPr fontId="5" type="noConversion"/>
  </si>
  <si>
    <r>
      <rPr>
        <sz val="10"/>
        <rFont val="標楷體"/>
        <family val="4"/>
        <charset val="136"/>
      </rPr>
      <t>大型高維度資料庫的空間與時間效能改善方法</t>
    </r>
    <phoneticPr fontId="5" type="noConversion"/>
  </si>
  <si>
    <r>
      <rPr>
        <sz val="10"/>
        <rFont val="標楷體"/>
        <family val="4"/>
        <charset val="136"/>
      </rPr>
      <t>快樂、悲傷</t>
    </r>
    <r>
      <rPr>
        <sz val="10"/>
        <rFont val="Times New Roman"/>
        <family val="1"/>
      </rPr>
      <t>,</t>
    </r>
    <r>
      <rPr>
        <sz val="10"/>
        <rFont val="標楷體"/>
        <family val="4"/>
        <charset val="136"/>
      </rPr>
      <t>到底誰聰明</t>
    </r>
    <r>
      <rPr>
        <sz val="10"/>
        <rFont val="Times New Roman"/>
        <family val="1"/>
      </rPr>
      <t>?</t>
    </r>
    <r>
      <rPr>
        <sz val="10"/>
        <rFont val="標楷體"/>
        <family val="4"/>
        <charset val="136"/>
      </rPr>
      <t>情緒在消費者對價格及產品判斷中的角色</t>
    </r>
    <phoneticPr fontId="5" type="noConversion"/>
  </si>
  <si>
    <r>
      <rPr>
        <sz val="10"/>
        <rFont val="標楷體"/>
        <family val="4"/>
        <charset val="136"/>
      </rPr>
      <t>在保固下具有隨機前置時間的不完美置換對年齡置換策略之影響</t>
    </r>
    <r>
      <rPr>
        <sz val="10"/>
        <rFont val="Times New Roman"/>
        <family val="1"/>
      </rPr>
      <t>(2/2)</t>
    </r>
    <phoneticPr fontId="5" type="noConversion"/>
  </si>
  <si>
    <r>
      <rPr>
        <sz val="10"/>
        <rFont val="標楷體"/>
        <family val="4"/>
        <charset val="136"/>
      </rPr>
      <t>具布瓦崧到達排隊系統之變異假期策略研究</t>
    </r>
    <r>
      <rPr>
        <sz val="10"/>
        <rFont val="Times New Roman"/>
        <family val="1"/>
      </rPr>
      <t>(3/3)</t>
    </r>
    <phoneticPr fontId="5" type="noConversion"/>
  </si>
  <si>
    <r>
      <rPr>
        <sz val="10"/>
        <rFont val="標楷體"/>
        <family val="4"/>
        <charset val="136"/>
      </rPr>
      <t>中國股權分置改革對於資本市場的影響</t>
    </r>
    <phoneticPr fontId="5" type="noConversion"/>
  </si>
  <si>
    <r>
      <rPr>
        <sz val="10"/>
        <rFont val="標楷體"/>
        <family val="4"/>
        <charset val="136"/>
      </rPr>
      <t>財務預測品質與揭露制度改變對內部與外部投資者資訊不對稱的影響</t>
    </r>
    <phoneticPr fontId="5" type="noConversion"/>
  </si>
  <si>
    <r>
      <rPr>
        <sz val="10"/>
        <rFont val="標楷體"/>
        <family val="4"/>
        <charset val="136"/>
      </rPr>
      <t>應用支援向量機於空間關係分析的多功能資訊隱藏技術之研究</t>
    </r>
    <phoneticPr fontId="5" type="noConversion"/>
  </si>
  <si>
    <r>
      <rPr>
        <sz val="10"/>
        <rFont val="標楷體"/>
        <family val="4"/>
        <charset val="136"/>
      </rPr>
      <t>從人際互動面探討資訊從業人員工作與生活滿意度：整合情緒智能與社會資本的觀點</t>
    </r>
    <phoneticPr fontId="5" type="noConversion"/>
  </si>
  <si>
    <t>以維基網站架構台灣文獻數位典藏</t>
    <phoneticPr fontId="4" type="noConversion"/>
  </si>
  <si>
    <r>
      <rPr>
        <sz val="10"/>
        <color indexed="8"/>
        <rFont val="標楷體"/>
        <family val="4"/>
        <charset val="136"/>
      </rPr>
      <t>月光明王出世信仰及敦煌寫卷《首羅比丘經》借明王以聚眾抗胡的思想研究</t>
    </r>
    <phoneticPr fontId="4" type="noConversion"/>
  </si>
  <si>
    <r>
      <t>Kneser graph</t>
    </r>
    <r>
      <rPr>
        <sz val="10"/>
        <color indexed="8"/>
        <rFont val="標楷體"/>
        <family val="4"/>
        <charset val="136"/>
      </rPr>
      <t>的各類著色問題</t>
    </r>
    <phoneticPr fontId="5" type="noConversion"/>
  </si>
  <si>
    <r>
      <rPr>
        <sz val="10"/>
        <color indexed="8"/>
        <rFont val="標楷體"/>
        <family val="4"/>
        <charset val="136"/>
      </rPr>
      <t>建立以動作為基礎的人與家用機器人互動系統</t>
    </r>
    <r>
      <rPr>
        <sz val="10"/>
        <color indexed="8"/>
        <rFont val="Times New Roman"/>
        <family val="1"/>
      </rPr>
      <t>(ΙΙ)</t>
    </r>
    <phoneticPr fontId="5" type="noConversion"/>
  </si>
  <si>
    <r>
      <rPr>
        <sz val="10"/>
        <color indexed="8"/>
        <rFont val="標楷體"/>
        <family val="4"/>
        <charset val="136"/>
      </rPr>
      <t>以視覺化技術設計美術館數位典藏之資訊檢索介面</t>
    </r>
    <phoneticPr fontId="5" type="noConversion"/>
  </si>
  <si>
    <r>
      <rPr>
        <sz val="10"/>
        <color indexed="8"/>
        <rFont val="標楷體"/>
        <family val="4"/>
        <charset val="136"/>
      </rPr>
      <t>跨國華語文化溝通教學之設計與實施</t>
    </r>
    <r>
      <rPr>
        <sz val="10"/>
        <color indexed="8"/>
        <rFont val="Times New Roman"/>
        <family val="1"/>
      </rPr>
      <t>-</t>
    </r>
    <r>
      <rPr>
        <sz val="10"/>
        <color indexed="8"/>
        <rFont val="標楷體"/>
        <family val="4"/>
        <charset val="136"/>
      </rPr>
      <t xml:space="preserve">以同步視訊為主體之數位學習研究
</t>
    </r>
    <r>
      <rPr>
        <sz val="10"/>
        <color indexed="8"/>
        <rFont val="Times New Roman"/>
        <family val="1"/>
      </rPr>
      <t>-</t>
    </r>
    <r>
      <rPr>
        <sz val="10"/>
        <color indexed="8"/>
        <rFont val="標楷體"/>
        <family val="4"/>
        <charset val="136"/>
      </rPr>
      <t>子計畫四</t>
    </r>
    <r>
      <rPr>
        <sz val="10"/>
        <color indexed="8"/>
        <rFont val="Times New Roman"/>
        <family val="1"/>
      </rPr>
      <t>:</t>
    </r>
    <r>
      <rPr>
        <sz val="10"/>
        <color indexed="8"/>
        <rFont val="標楷體"/>
        <family val="4"/>
        <charset val="136"/>
      </rPr>
      <t>豐富性應用之協同視訊教學支援系統研發</t>
    </r>
    <r>
      <rPr>
        <sz val="10"/>
        <color indexed="8"/>
        <rFont val="Times New Roman"/>
        <family val="1"/>
      </rPr>
      <t>(1/2)</t>
    </r>
    <phoneticPr fontId="5" type="noConversion"/>
  </si>
  <si>
    <r>
      <rPr>
        <sz val="10"/>
        <color indexed="8"/>
        <rFont val="標楷體"/>
        <family val="4"/>
        <charset val="136"/>
      </rPr>
      <t>非破壞檢測對火害爐石混凝土結構損傷評估之應用</t>
    </r>
    <phoneticPr fontId="5" type="noConversion"/>
  </si>
  <si>
    <r>
      <rPr>
        <sz val="10"/>
        <color indexed="8"/>
        <rFont val="標楷體"/>
        <family val="4"/>
        <charset val="136"/>
      </rPr>
      <t>亞熱帶熱濕氣候區低密度住宅導入尖端熱環境控制技術之研究</t>
    </r>
    <r>
      <rPr>
        <sz val="10"/>
        <color indexed="8"/>
        <rFont val="Times New Roman"/>
        <family val="1"/>
      </rPr>
      <t xml:space="preserve">-
</t>
    </r>
    <r>
      <rPr>
        <sz val="10"/>
        <color indexed="8"/>
        <rFont val="標楷體"/>
        <family val="4"/>
        <charset val="136"/>
      </rPr>
      <t>以台科一號開放性實驗屋為例</t>
    </r>
    <r>
      <rPr>
        <sz val="10"/>
        <color indexed="8"/>
        <rFont val="Times New Roman"/>
        <family val="1"/>
      </rPr>
      <t>-</t>
    </r>
    <r>
      <rPr>
        <sz val="10"/>
        <color indexed="8"/>
        <rFont val="標楷體"/>
        <family val="4"/>
        <charset val="136"/>
      </rPr>
      <t>子計畫三</t>
    </r>
    <r>
      <rPr>
        <sz val="10"/>
        <color indexed="8"/>
        <rFont val="Times New Roman"/>
        <family val="1"/>
      </rPr>
      <t>:</t>
    </r>
    <r>
      <rPr>
        <sz val="10"/>
        <color indexed="8"/>
        <rFont val="標楷體"/>
        <family val="4"/>
        <charset val="136"/>
      </rPr>
      <t>地源於低密度住宅之應用</t>
    </r>
    <phoneticPr fontId="5" type="noConversion"/>
  </si>
  <si>
    <r>
      <rPr>
        <sz val="10"/>
        <color indexed="8"/>
        <rFont val="標楷體"/>
        <family val="4"/>
        <charset val="136"/>
      </rPr>
      <t>累積計數和管制圖變動抽樣時距的最佳化設計</t>
    </r>
    <phoneticPr fontId="5" type="noConversion"/>
  </si>
  <si>
    <r>
      <rPr>
        <sz val="10"/>
        <color indexed="8"/>
        <rFont val="標楷體"/>
        <family val="4"/>
        <charset val="136"/>
      </rPr>
      <t>運用動態物件的行動管理技術於發展地籍資訊系統之研究</t>
    </r>
    <phoneticPr fontId="5" type="noConversion"/>
  </si>
  <si>
    <r>
      <rPr>
        <sz val="10"/>
        <color indexed="8"/>
        <rFont val="標楷體"/>
        <family val="4"/>
        <charset val="136"/>
      </rPr>
      <t>跨國上市的法律約束效果再驗證</t>
    </r>
    <phoneticPr fontId="5" type="noConversion"/>
  </si>
  <si>
    <r>
      <rPr>
        <sz val="10"/>
        <color indexed="8"/>
        <rFont val="標楷體"/>
        <family val="4"/>
        <charset val="136"/>
      </rPr>
      <t>整合城際運具、高鐵艙等與數據型態之聯合選擇模式</t>
    </r>
    <phoneticPr fontId="5" type="noConversion"/>
  </si>
  <si>
    <r>
      <rPr>
        <sz val="10"/>
        <color indexed="8"/>
        <rFont val="標楷體"/>
        <family val="4"/>
        <charset val="136"/>
      </rPr>
      <t>多個具異質性偏態分配母體平均數之推誰</t>
    </r>
    <phoneticPr fontId="5" type="noConversion"/>
  </si>
  <si>
    <r>
      <rPr>
        <sz val="10"/>
        <color indexed="8"/>
        <rFont val="標楷體"/>
        <family val="4"/>
        <charset val="136"/>
      </rPr>
      <t>獨占性競爭、工會談判與內生成長</t>
    </r>
    <phoneticPr fontId="5" type="noConversion"/>
  </si>
  <si>
    <r>
      <rPr>
        <sz val="10"/>
        <color indexed="8"/>
        <rFont val="標楷體"/>
        <family val="4"/>
        <charset val="136"/>
      </rPr>
      <t>績效衡量制度之整合性研究</t>
    </r>
    <r>
      <rPr>
        <sz val="10"/>
        <color indexed="8"/>
        <rFont val="Times New Roman"/>
        <family val="1"/>
      </rPr>
      <t>--</t>
    </r>
    <r>
      <rPr>
        <sz val="10"/>
        <color indexed="8"/>
        <rFont val="標楷體"/>
        <family val="4"/>
        <charset val="136"/>
      </rPr>
      <t>使用問卷與檔案資料以降低共同方法所產生的變異</t>
    </r>
    <phoneticPr fontId="5" type="noConversion"/>
  </si>
  <si>
    <r>
      <rPr>
        <sz val="10"/>
        <color indexed="8"/>
        <rFont val="標楷體"/>
        <family val="4"/>
        <charset val="136"/>
      </rPr>
      <t>存款保險費率之理論價值研究</t>
    </r>
    <phoneticPr fontId="5" type="noConversion"/>
  </si>
  <si>
    <r>
      <rPr>
        <sz val="10"/>
        <color indexed="8"/>
        <rFont val="標楷體"/>
        <family val="4"/>
        <charset val="136"/>
      </rPr>
      <t>考量轉換規則之變動抽樣間隔平均數管制圖之經濟性設計</t>
    </r>
    <phoneticPr fontId="5" type="noConversion"/>
  </si>
  <si>
    <r>
      <rPr>
        <sz val="10"/>
        <color indexed="8"/>
        <rFont val="標楷體"/>
        <family val="4"/>
        <charset val="136"/>
      </rPr>
      <t>以「神話現象」觀點探討霹靂布袋戲在地文化行銷之研究</t>
    </r>
    <r>
      <rPr>
        <sz val="10"/>
        <color indexed="8"/>
        <rFont val="Times New Roman"/>
        <family val="1"/>
      </rPr>
      <t>(I)</t>
    </r>
    <phoneticPr fontId="5" type="noConversion"/>
  </si>
  <si>
    <r>
      <rPr>
        <sz val="10"/>
        <color indexed="8"/>
        <rFont val="標楷體"/>
        <family val="4"/>
        <charset val="136"/>
      </rPr>
      <t>目標導向及知覺社會距離對多樣化蒐尋行為的影響</t>
    </r>
    <phoneticPr fontId="5" type="noConversion"/>
  </si>
  <si>
    <r>
      <rPr>
        <sz val="10"/>
        <color indexed="8"/>
        <rFont val="標楷體"/>
        <family val="4"/>
        <charset val="136"/>
      </rPr>
      <t>更簡易的</t>
    </r>
    <r>
      <rPr>
        <sz val="10"/>
        <color indexed="8"/>
        <rFont val="Times New Roman"/>
        <family val="1"/>
      </rPr>
      <t>Hopf algebra</t>
    </r>
    <r>
      <rPr>
        <sz val="10"/>
        <color indexed="8"/>
        <rFont val="標楷體"/>
        <family val="4"/>
        <charset val="136"/>
      </rPr>
      <t>代數法</t>
    </r>
    <phoneticPr fontId="5" type="noConversion"/>
  </si>
  <si>
    <r>
      <rPr>
        <sz val="10"/>
        <color indexed="8"/>
        <rFont val="標楷體"/>
        <family val="4"/>
        <charset val="136"/>
      </rPr>
      <t>適應性</t>
    </r>
    <r>
      <rPr>
        <sz val="10"/>
        <color indexed="8"/>
        <rFont val="Times New Roman"/>
        <family val="1"/>
      </rPr>
      <t>EWMA</t>
    </r>
    <r>
      <rPr>
        <sz val="10"/>
        <color indexed="8"/>
        <rFont val="標楷體"/>
        <family val="4"/>
        <charset val="136"/>
      </rPr>
      <t>管制圖在非常態製程之穩健性探討</t>
    </r>
    <r>
      <rPr>
        <sz val="10"/>
        <color indexed="8"/>
        <rFont val="Times New Roman"/>
        <family val="1"/>
      </rPr>
      <t>(I)</t>
    </r>
    <phoneticPr fontId="5" type="noConversion"/>
  </si>
  <si>
    <r>
      <rPr>
        <sz val="10"/>
        <color indexed="8"/>
        <rFont val="標楷體"/>
        <family val="4"/>
        <charset val="136"/>
      </rPr>
      <t>分析師預測、會計盈餘組成與市長效率性之探討</t>
    </r>
    <phoneticPr fontId="5" type="noConversion"/>
  </si>
  <si>
    <r>
      <rPr>
        <sz val="10"/>
        <color indexed="8"/>
        <rFont val="標楷體"/>
        <family val="4"/>
        <charset val="136"/>
      </rPr>
      <t>植基於</t>
    </r>
    <r>
      <rPr>
        <sz val="10"/>
        <color indexed="8"/>
        <rFont val="Times New Roman"/>
        <family val="1"/>
      </rPr>
      <t>RFID</t>
    </r>
    <r>
      <rPr>
        <sz val="10"/>
        <color indexed="8"/>
        <rFont val="標楷體"/>
        <family val="4"/>
        <charset val="136"/>
      </rPr>
      <t>技術之可靠資訊提供系統的研究與設計</t>
    </r>
    <phoneticPr fontId="5" type="noConversion"/>
  </si>
  <si>
    <r>
      <rPr>
        <sz val="10"/>
        <color indexed="8"/>
        <rFont val="標楷體"/>
        <family val="4"/>
        <charset val="136"/>
      </rPr>
      <t>用於</t>
    </r>
    <r>
      <rPr>
        <sz val="10"/>
        <color indexed="8"/>
        <rFont val="Times New Roman"/>
        <family val="1"/>
      </rPr>
      <t>H.264/AVC</t>
    </r>
    <r>
      <rPr>
        <sz val="10"/>
        <color indexed="8"/>
        <rFont val="標楷體"/>
        <family val="4"/>
        <charset val="136"/>
      </rPr>
      <t>的可調性搜尋範圍區塊動態預估演算法及硬體實現</t>
    </r>
    <phoneticPr fontId="4" type="noConversion"/>
  </si>
  <si>
    <r>
      <rPr>
        <sz val="10"/>
        <color indexed="8"/>
        <rFont val="標楷體"/>
        <family val="4"/>
        <charset val="136"/>
      </rPr>
      <t>利用反探勘技術針對不同用途資料建構分群與分類防護之研究</t>
    </r>
    <phoneticPr fontId="5" type="noConversion"/>
  </si>
  <si>
    <r>
      <rPr>
        <sz val="10"/>
        <color indexed="8"/>
        <rFont val="標楷體"/>
        <family val="4"/>
        <charset val="136"/>
      </rPr>
      <t>植基於影像內插法之高容量失真資訊隱藏技術與強韌型浮水印技術</t>
    </r>
    <phoneticPr fontId="5" type="noConversion"/>
  </si>
  <si>
    <r>
      <rPr>
        <sz val="10"/>
        <color indexed="8"/>
        <rFont val="標楷體"/>
        <family val="4"/>
        <charset val="136"/>
      </rPr>
      <t>全自動化無失真</t>
    </r>
    <r>
      <rPr>
        <sz val="10"/>
        <color indexed="8"/>
        <rFont val="Times New Roman"/>
        <family val="1"/>
      </rPr>
      <t>HDR</t>
    </r>
    <r>
      <rPr>
        <sz val="10"/>
        <color indexed="8"/>
        <rFont val="標楷體"/>
        <family val="4"/>
        <charset val="136"/>
      </rPr>
      <t>影像掃瞄合成壓縮系統之研究</t>
    </r>
    <phoneticPr fontId="5" type="noConversion"/>
  </si>
  <si>
    <r>
      <rPr>
        <sz val="10"/>
        <color indexed="8"/>
        <rFont val="標楷體"/>
        <family val="4"/>
        <charset val="136"/>
      </rPr>
      <t>企業問題解決流程之知識推論研究</t>
    </r>
    <phoneticPr fontId="5" type="noConversion"/>
  </si>
  <si>
    <r>
      <rPr>
        <sz val="10"/>
        <color indexed="8"/>
        <rFont val="標楷體"/>
        <family val="4"/>
        <charset val="136"/>
      </rPr>
      <t>視覺化公司體質檢定動態評估模型之研究</t>
    </r>
    <phoneticPr fontId="5" type="noConversion"/>
  </si>
  <si>
    <r>
      <rPr>
        <sz val="10"/>
        <color indexed="8"/>
        <rFont val="標楷體"/>
        <family val="4"/>
        <charset val="136"/>
      </rPr>
      <t>持續投資與吸收能力之關係</t>
    </r>
    <phoneticPr fontId="5" type="noConversion"/>
  </si>
  <si>
    <r>
      <rPr>
        <sz val="10"/>
        <color indexed="8"/>
        <rFont val="標楷體"/>
        <family val="4"/>
        <charset val="136"/>
      </rPr>
      <t>在排隊系統裡控制到達與控制服務之理論與實務應用研究</t>
    </r>
    <r>
      <rPr>
        <sz val="10"/>
        <color indexed="8"/>
        <rFont val="Times New Roman"/>
        <family val="1"/>
      </rPr>
      <t>-</t>
    </r>
    <r>
      <rPr>
        <sz val="10"/>
        <color indexed="8"/>
        <rFont val="標楷體"/>
        <family val="4"/>
        <charset val="136"/>
      </rPr>
      <t>子計畫三：
探討有限容量</t>
    </r>
    <r>
      <rPr>
        <sz val="10"/>
        <color indexed="8"/>
        <rFont val="Times New Roman"/>
        <family val="1"/>
      </rPr>
      <t>M/G/1</t>
    </r>
    <r>
      <rPr>
        <sz val="10"/>
        <color indexed="8"/>
        <rFont val="標楷體"/>
        <family val="4"/>
        <charset val="136"/>
      </rPr>
      <t>及</t>
    </r>
    <r>
      <rPr>
        <sz val="10"/>
        <color indexed="8"/>
        <rFont val="Times New Roman"/>
        <family val="1"/>
      </rPr>
      <t>G/M/1</t>
    </r>
    <r>
      <rPr>
        <sz val="10"/>
        <color indexed="8"/>
        <rFont val="標楷體"/>
        <family val="4"/>
        <charset val="136"/>
      </rPr>
      <t>排隊系統有關</t>
    </r>
    <r>
      <rPr>
        <sz val="10"/>
        <color indexed="8"/>
        <rFont val="Times New Roman"/>
        <family val="1"/>
      </rPr>
      <t>N</t>
    </r>
    <r>
      <rPr>
        <sz val="10"/>
        <color indexed="8"/>
        <rFont val="標楷體"/>
        <family val="4"/>
        <charset val="136"/>
      </rPr>
      <t>方策與</t>
    </r>
    <r>
      <rPr>
        <sz val="10"/>
        <color indexed="8"/>
        <rFont val="Times New Roman"/>
        <family val="1"/>
      </rPr>
      <t>F</t>
    </r>
    <r>
      <rPr>
        <sz val="10"/>
        <color indexed="8"/>
        <rFont val="標楷體"/>
        <family val="4"/>
        <charset val="136"/>
      </rPr>
      <t>方策兩者之間的相互關係</t>
    </r>
    <phoneticPr fontId="5" type="noConversion"/>
  </si>
  <si>
    <r>
      <rPr>
        <sz val="10"/>
        <color indexed="8"/>
        <rFont val="標楷體"/>
        <family val="4"/>
        <charset val="136"/>
      </rPr>
      <t>含有不可信任服務者及選擇性服務之離散型時間排隊系統的研究</t>
    </r>
    <phoneticPr fontId="5" type="noConversion"/>
  </si>
  <si>
    <r>
      <rPr>
        <sz val="10"/>
        <color indexed="8"/>
        <rFont val="標楷體"/>
        <family val="4"/>
        <charset val="136"/>
      </rPr>
      <t>混合保固與預防維護策略</t>
    </r>
    <phoneticPr fontId="5" type="noConversion"/>
  </si>
  <si>
    <r>
      <rPr>
        <sz val="10"/>
        <color indexed="8"/>
        <rFont val="標楷體"/>
        <family val="4"/>
        <charset val="136"/>
      </rPr>
      <t>影迷涉入、偶像崇拜與目的地意象關係之研究</t>
    </r>
    <r>
      <rPr>
        <sz val="10"/>
        <color indexed="8"/>
        <rFont val="Times New Roman"/>
        <family val="1"/>
      </rPr>
      <t xml:space="preserve"> -- </t>
    </r>
    <r>
      <rPr>
        <sz val="10"/>
        <color indexed="8"/>
        <rFont val="標楷體"/>
        <family val="4"/>
        <charset val="136"/>
      </rPr>
      <t>影視觀光之觀點</t>
    </r>
    <phoneticPr fontId="4" type="noConversion"/>
  </si>
  <si>
    <r>
      <rPr>
        <sz val="10"/>
        <color indexed="8"/>
        <rFont val="標楷體"/>
        <family val="4"/>
        <charset val="136"/>
      </rPr>
      <t>圖形</t>
    </r>
    <r>
      <rPr>
        <sz val="10"/>
        <color indexed="8"/>
        <rFont val="Times New Roman"/>
        <family val="1"/>
      </rPr>
      <t>b</t>
    </r>
    <r>
      <rPr>
        <sz val="10"/>
        <color indexed="8"/>
        <rFont val="標楷體"/>
        <family val="4"/>
        <charset val="136"/>
      </rPr>
      <t>著色文題的研究</t>
    </r>
    <phoneticPr fontId="4" type="noConversion"/>
  </si>
  <si>
    <r>
      <rPr>
        <sz val="10"/>
        <color indexed="8"/>
        <rFont val="標楷體"/>
        <family val="4"/>
        <charset val="136"/>
      </rPr>
      <t>現金增資股票的折價幅度與投資人申購行為之研究</t>
    </r>
    <phoneticPr fontId="4" type="noConversion"/>
  </si>
  <si>
    <r>
      <rPr>
        <sz val="10"/>
        <color indexed="8"/>
        <rFont val="標楷體"/>
        <family val="4"/>
        <charset val="136"/>
      </rPr>
      <t>以動覺感性互動為基礎的人與機器人系統的設計開發模式</t>
    </r>
    <r>
      <rPr>
        <sz val="10"/>
        <color indexed="8"/>
        <rFont val="Times New Roman"/>
        <family val="1"/>
      </rPr>
      <t>(I)</t>
    </r>
    <phoneticPr fontId="4" type="noConversion"/>
  </si>
  <si>
    <r>
      <rPr>
        <sz val="10"/>
        <color indexed="8"/>
        <rFont val="標楷體"/>
        <family val="4"/>
        <charset val="136"/>
      </rPr>
      <t>跨國華語文化溝通教學之設計與實施</t>
    </r>
    <r>
      <rPr>
        <sz val="10"/>
        <color indexed="8"/>
        <rFont val="Times New Roman"/>
        <family val="1"/>
      </rPr>
      <t>-</t>
    </r>
    <r>
      <rPr>
        <sz val="10"/>
        <color indexed="8"/>
        <rFont val="標楷體"/>
        <family val="4"/>
        <charset val="136"/>
      </rPr>
      <t>以同步視訊為主體之數位學習研究</t>
    </r>
    <r>
      <rPr>
        <sz val="10"/>
        <color indexed="8"/>
        <rFont val="Times New Roman"/>
        <family val="1"/>
      </rPr>
      <t>-</t>
    </r>
    <r>
      <rPr>
        <sz val="10"/>
        <color indexed="8"/>
        <rFont val="標楷體"/>
        <family val="4"/>
        <charset val="136"/>
      </rPr>
      <t>子計畫四：豐富性應用之協同視訊教學支援系統研發</t>
    </r>
    <r>
      <rPr>
        <sz val="10"/>
        <color indexed="8"/>
        <rFont val="Times New Roman"/>
        <family val="1"/>
      </rPr>
      <t>(2/2)</t>
    </r>
    <phoneticPr fontId="4" type="noConversion"/>
  </si>
  <si>
    <r>
      <rPr>
        <sz val="10"/>
        <color indexed="8"/>
        <rFont val="標楷體"/>
        <family val="4"/>
        <charset val="136"/>
      </rPr>
      <t>投資人情緒，需求壓力，交易人類別和選擇權價格關係之探討─以台灣股價指數選擇權為例</t>
    </r>
    <phoneticPr fontId="4" type="noConversion"/>
  </si>
  <si>
    <r>
      <rPr>
        <sz val="10"/>
        <color indexed="8"/>
        <rFont val="標楷體"/>
        <family val="4"/>
        <charset val="136"/>
      </rPr>
      <t>以人性感覺為基礎的智慧化健康空間設計研究</t>
    </r>
    <phoneticPr fontId="4" type="noConversion"/>
  </si>
  <si>
    <r>
      <rPr>
        <sz val="10"/>
        <color indexed="8"/>
        <rFont val="標楷體"/>
        <family val="4"/>
        <charset val="136"/>
      </rPr>
      <t>跨文化社群之住居空間變遷研究：以臺中地區美軍眷區為例</t>
    </r>
    <phoneticPr fontId="4" type="noConversion"/>
  </si>
  <si>
    <r>
      <rPr>
        <sz val="10"/>
        <color indexed="8"/>
        <rFont val="標楷體"/>
        <family val="4"/>
        <charset val="136"/>
      </rPr>
      <t>考慮檢驗批量可變動的累積計數管制圖之研究</t>
    </r>
    <r>
      <rPr>
        <sz val="10"/>
        <color indexed="8"/>
        <rFont val="Times New Roman"/>
        <family val="1"/>
      </rPr>
      <t>(I)</t>
    </r>
    <phoneticPr fontId="4" type="noConversion"/>
  </si>
  <si>
    <r>
      <rPr>
        <sz val="10"/>
        <color indexed="8"/>
        <rFont val="標楷體"/>
        <family val="4"/>
        <charset val="136"/>
      </rPr>
      <t>運用高效能與高準確度決策樹於多元目標問題之研究</t>
    </r>
    <phoneticPr fontId="4" type="noConversion"/>
  </si>
  <si>
    <r>
      <rPr>
        <sz val="10"/>
        <color indexed="8"/>
        <rFont val="標楷體"/>
        <family val="4"/>
        <charset val="136"/>
      </rPr>
      <t>國際環境投資績效之驗證</t>
    </r>
    <phoneticPr fontId="4" type="noConversion"/>
  </si>
  <si>
    <r>
      <rPr>
        <sz val="10"/>
        <color indexed="8"/>
        <rFont val="標楷體"/>
        <family val="4"/>
        <charset val="136"/>
      </rPr>
      <t>含數量折扣與運費折扣之經濟批量決策</t>
    </r>
    <r>
      <rPr>
        <sz val="10"/>
        <color indexed="8"/>
        <rFont val="Times New Roman"/>
        <family val="1"/>
      </rPr>
      <t>:</t>
    </r>
    <r>
      <rPr>
        <sz val="10"/>
        <color indexed="8"/>
        <rFont val="標楷體"/>
        <family val="4"/>
        <charset val="136"/>
      </rPr>
      <t>回顧與修訂</t>
    </r>
    <phoneticPr fontId="4" type="noConversion"/>
  </si>
  <si>
    <r>
      <rPr>
        <sz val="10"/>
        <color indexed="8"/>
        <rFont val="標楷體"/>
        <family val="4"/>
        <charset val="136"/>
      </rPr>
      <t>整合運具分群與旅客區隔之雙層異質選擇模式</t>
    </r>
    <phoneticPr fontId="4" type="noConversion"/>
  </si>
  <si>
    <r>
      <rPr>
        <sz val="10"/>
        <color indexed="8"/>
        <rFont val="標楷體"/>
        <family val="4"/>
        <charset val="136"/>
      </rPr>
      <t>家庭結構對兒童預防保健服務利用之影響</t>
    </r>
    <phoneticPr fontId="4" type="noConversion"/>
  </si>
  <si>
    <r>
      <rPr>
        <sz val="10"/>
        <color indexed="8"/>
        <rFont val="標楷體"/>
        <family val="4"/>
        <charset val="136"/>
      </rPr>
      <t>組織間治理機制對組織績效之影響─以大陸台商為樣本</t>
    </r>
    <phoneticPr fontId="4" type="noConversion"/>
  </si>
  <si>
    <r>
      <rPr>
        <sz val="10"/>
        <color indexed="8"/>
        <rFont val="標楷體"/>
        <family val="4"/>
        <charset val="136"/>
      </rPr>
      <t>存款保險費率之補貼效果研究</t>
    </r>
    <r>
      <rPr>
        <sz val="10"/>
        <color indexed="8"/>
        <rFont val="Times New Roman"/>
        <family val="1"/>
      </rPr>
      <t xml:space="preserve"> </t>
    </r>
    <r>
      <rPr>
        <sz val="10"/>
        <color indexed="8"/>
        <rFont val="標楷體"/>
        <family val="4"/>
        <charset val="136"/>
      </rPr>
      <t>─</t>
    </r>
    <r>
      <rPr>
        <sz val="10"/>
        <color indexed="8"/>
        <rFont val="Times New Roman"/>
        <family val="1"/>
      </rPr>
      <t xml:space="preserve"> </t>
    </r>
    <r>
      <rPr>
        <sz val="10"/>
        <color indexed="8"/>
        <rFont val="標楷體"/>
        <family val="4"/>
        <charset val="136"/>
      </rPr>
      <t>跨國的實證分析</t>
    </r>
    <phoneticPr fontId="4" type="noConversion"/>
  </si>
  <si>
    <r>
      <rPr>
        <sz val="10"/>
        <color indexed="8"/>
        <rFont val="標楷體"/>
        <family val="4"/>
        <charset val="136"/>
      </rPr>
      <t>傾銷與反傾銷保護對台灣廠商生產效率之影響</t>
    </r>
    <phoneticPr fontId="4" type="noConversion"/>
  </si>
  <si>
    <r>
      <t>M/M/S</t>
    </r>
    <r>
      <rPr>
        <sz val="10"/>
        <color indexed="8"/>
        <rFont val="標楷體"/>
        <family val="4"/>
        <charset val="136"/>
      </rPr>
      <t>排隊系統含有同步休假及多個門檻策略之最佳管理</t>
    </r>
    <phoneticPr fontId="4" type="noConversion"/>
  </si>
  <si>
    <r>
      <rPr>
        <sz val="10"/>
        <color indexed="8"/>
        <rFont val="標楷體"/>
        <family val="4"/>
        <charset val="136"/>
      </rPr>
      <t>有限個假期的隨機休假方策下服務者會故障的離散型時間排隊系統</t>
    </r>
    <phoneticPr fontId="4" type="noConversion"/>
  </si>
  <si>
    <r>
      <rPr>
        <sz val="10"/>
        <color indexed="8"/>
        <rFont val="標楷體"/>
        <family val="4"/>
        <charset val="136"/>
      </rPr>
      <t>家族公司傳承與盈餘品質之關連性：財務主管的角色</t>
    </r>
    <phoneticPr fontId="4" type="noConversion"/>
  </si>
  <si>
    <r>
      <rPr>
        <sz val="10"/>
        <color indexed="8"/>
        <rFont val="標楷體"/>
        <family val="4"/>
        <charset val="136"/>
      </rPr>
      <t>在無線感測器網路中智慧型休眠規畫與拓樸控制之研究</t>
    </r>
    <phoneticPr fontId="4" type="noConversion"/>
  </si>
  <si>
    <r>
      <rPr>
        <sz val="10"/>
        <color indexed="8"/>
        <rFont val="標楷體"/>
        <family val="4"/>
        <charset val="136"/>
      </rPr>
      <t>適用於行動服務之群組通訊安全之設計與應用</t>
    </r>
    <phoneticPr fontId="4" type="noConversion"/>
  </si>
  <si>
    <r>
      <rPr>
        <sz val="10"/>
        <color indexed="8"/>
        <rFont val="標楷體"/>
        <family val="4"/>
        <charset val="136"/>
      </rPr>
      <t>知識及隱私保護技術應用於大型資料庫之研究</t>
    </r>
    <phoneticPr fontId="4" type="noConversion"/>
  </si>
  <si>
    <r>
      <rPr>
        <sz val="10"/>
        <color indexed="8"/>
        <rFont val="標楷體"/>
        <family val="4"/>
        <charset val="136"/>
      </rPr>
      <t>電子商務創新經營模式的接受與抵制</t>
    </r>
    <r>
      <rPr>
        <sz val="10"/>
        <color indexed="8"/>
        <rFont val="Times New Roman"/>
        <family val="1"/>
      </rPr>
      <t>-</t>
    </r>
    <r>
      <rPr>
        <sz val="10"/>
        <color indexed="8"/>
        <rFont val="標楷體"/>
        <family val="4"/>
        <charset val="136"/>
      </rPr>
      <t>以</t>
    </r>
    <r>
      <rPr>
        <sz val="10"/>
        <color indexed="8"/>
        <rFont val="Times New Roman"/>
        <family val="1"/>
      </rPr>
      <t>Web 2.0</t>
    </r>
    <r>
      <rPr>
        <sz val="10"/>
        <color indexed="8"/>
        <rFont val="標楷體"/>
        <family val="4"/>
        <charset val="136"/>
      </rPr>
      <t>民宿電子市集系統為例</t>
    </r>
    <phoneticPr fontId="4" type="noConversion"/>
  </si>
  <si>
    <r>
      <rPr>
        <sz val="10"/>
        <color indexed="8"/>
        <rFont val="標楷體"/>
        <family val="4"/>
        <charset val="136"/>
      </rPr>
      <t>智慧型企業財務預測多階段動態調適模式之建構</t>
    </r>
    <phoneticPr fontId="4" type="noConversion"/>
  </si>
  <si>
    <r>
      <rPr>
        <sz val="10"/>
        <color indexed="8"/>
        <rFont val="標楷體"/>
        <family val="4"/>
        <charset val="136"/>
      </rPr>
      <t>以主題地圖知識架構為基礎之個人化部落格知識導覽系統</t>
    </r>
    <phoneticPr fontId="4" type="noConversion"/>
  </si>
  <si>
    <r>
      <rPr>
        <sz val="10"/>
        <color indexed="8"/>
        <rFont val="標楷體"/>
        <family val="4"/>
        <charset val="136"/>
      </rPr>
      <t>考量轉換規則之變動抽樣間隔平均數管制圖之經濟性設計</t>
    </r>
    <r>
      <rPr>
        <sz val="10"/>
        <color indexed="8"/>
        <rFont val="Times New Roman"/>
        <family val="1"/>
      </rPr>
      <t>(2/2)</t>
    </r>
    <phoneticPr fontId="4" type="noConversion"/>
  </si>
  <si>
    <r>
      <rPr>
        <sz val="10"/>
        <color indexed="8"/>
        <rFont val="標楷體"/>
        <family val="4"/>
        <charset val="136"/>
      </rPr>
      <t>混合保固與預防維護策略</t>
    </r>
    <r>
      <rPr>
        <sz val="10"/>
        <color indexed="8"/>
        <rFont val="Times New Roman"/>
        <family val="1"/>
      </rPr>
      <t>(3/3)</t>
    </r>
    <phoneticPr fontId="4" type="noConversion"/>
  </si>
  <si>
    <r>
      <t xml:space="preserve">98/08/01 </t>
    </r>
    <r>
      <rPr>
        <sz val="12"/>
        <color indexed="8"/>
        <rFont val="Times New Roman"/>
        <family val="1"/>
      </rPr>
      <t>-</t>
    </r>
    <r>
      <rPr>
        <sz val="12"/>
        <color indexed="8"/>
        <rFont val="Times New Roman"/>
        <family val="1"/>
      </rPr>
      <t xml:space="preserve"> 99/10/31</t>
    </r>
    <phoneticPr fontId="4" type="noConversion"/>
  </si>
  <si>
    <r>
      <t>94/03/01</t>
    </r>
    <r>
      <rPr>
        <sz val="12"/>
        <color indexed="8"/>
        <rFont val="Times New Roman"/>
        <family val="1"/>
      </rPr>
      <t>-</t>
    </r>
    <r>
      <rPr>
        <sz val="12"/>
        <color indexed="8"/>
        <rFont val="Times New Roman"/>
        <family val="1"/>
      </rPr>
      <t xml:space="preserve"> 95/02/28</t>
    </r>
    <phoneticPr fontId="4" type="noConversion"/>
  </si>
  <si>
    <r>
      <t>9</t>
    </r>
    <r>
      <rPr>
        <sz val="12"/>
        <color indexed="8"/>
        <rFont val="Times New Roman"/>
        <family val="1"/>
      </rPr>
      <t>8/08/01-99/07/31</t>
    </r>
    <phoneticPr fontId="4" type="noConversion"/>
  </si>
  <si>
    <r>
      <t>9</t>
    </r>
    <r>
      <rPr>
        <sz val="12"/>
        <color indexed="8"/>
        <rFont val="Times New Roman"/>
        <family val="1"/>
      </rPr>
      <t>8/08/01-99/10/31</t>
    </r>
    <phoneticPr fontId="4" type="noConversion"/>
  </si>
  <si>
    <r>
      <t>9</t>
    </r>
    <r>
      <rPr>
        <sz val="12"/>
        <color indexed="8"/>
        <rFont val="Times New Roman"/>
        <family val="1"/>
      </rPr>
      <t>8/09/01-99/10/30</t>
    </r>
    <phoneticPr fontId="4" type="noConversion"/>
  </si>
  <si>
    <r>
      <t>9</t>
    </r>
    <r>
      <rPr>
        <sz val="12"/>
        <color indexed="8"/>
        <rFont val="Times New Roman"/>
        <family val="1"/>
      </rPr>
      <t>8/09/01-99/07/31</t>
    </r>
    <phoneticPr fontId="4" type="noConversion"/>
  </si>
  <si>
    <r>
      <t>9</t>
    </r>
    <r>
      <rPr>
        <sz val="12"/>
        <color indexed="8"/>
        <rFont val="Times New Roman"/>
        <family val="1"/>
      </rPr>
      <t>7/08/01-98/07/31</t>
    </r>
    <phoneticPr fontId="4" type="noConversion"/>
  </si>
  <si>
    <t>97/08/01-99/07/31</t>
    <phoneticPr fontId="4" type="noConversion"/>
  </si>
  <si>
    <t>960801-990731</t>
    <phoneticPr fontId="5" type="noConversion"/>
  </si>
  <si>
    <r>
      <t>9</t>
    </r>
    <r>
      <rPr>
        <sz val="12"/>
        <color indexed="8"/>
        <rFont val="Times New Roman"/>
        <family val="1"/>
      </rPr>
      <t>8/08/01~100/07/31</t>
    </r>
    <phoneticPr fontId="4" type="noConversion"/>
  </si>
  <si>
    <t>97/08/01-99/07/31</t>
    <phoneticPr fontId="4" type="noConversion"/>
  </si>
  <si>
    <t>資訊管理系</t>
    <phoneticPr fontId="4" type="noConversion"/>
  </si>
  <si>
    <t>年度</t>
    <phoneticPr fontId="24" type="noConversion"/>
  </si>
  <si>
    <t>講師</t>
    <phoneticPr fontId="24" type="noConversion"/>
  </si>
  <si>
    <t>合計</t>
    <phoneticPr fontId="24" type="noConversion"/>
  </si>
  <si>
    <t>助理教授</t>
    <phoneticPr fontId="24" type="noConversion"/>
  </si>
  <si>
    <t>副教授</t>
    <phoneticPr fontId="24" type="noConversion"/>
  </si>
  <si>
    <t>教授</t>
    <phoneticPr fontId="24" type="noConversion"/>
  </si>
  <si>
    <t>通過件數/助理教授以上人數</t>
    <phoneticPr fontId="4" type="noConversion"/>
  </si>
  <si>
    <t>副教授</t>
    <phoneticPr fontId="4" type="noConversion"/>
  </si>
  <si>
    <t>助理教授</t>
    <phoneticPr fontId="4" type="noConversion"/>
  </si>
  <si>
    <t>教授</t>
    <phoneticPr fontId="4" type="noConversion"/>
  </si>
  <si>
    <t>講師(資深)</t>
    <phoneticPr fontId="4" type="noConversion"/>
  </si>
  <si>
    <t>副教授</t>
    <phoneticPr fontId="4" type="noConversion"/>
  </si>
  <si>
    <t>教授</t>
    <phoneticPr fontId="4" type="noConversion"/>
  </si>
  <si>
    <t>助理教授</t>
    <phoneticPr fontId="4" type="noConversion"/>
  </si>
  <si>
    <t>年度</t>
    <phoneticPr fontId="4" type="noConversion"/>
  </si>
  <si>
    <t>合計</t>
    <phoneticPr fontId="4" type="noConversion"/>
  </si>
  <si>
    <t>大專生參與研究計畫</t>
    <phoneticPr fontId="4" type="noConversion"/>
  </si>
  <si>
    <t>專題研究計畫</t>
    <phoneticPr fontId="4" type="noConversion"/>
  </si>
  <si>
    <t>大專生參與研究計畫</t>
    <phoneticPr fontId="4" type="noConversion"/>
  </si>
  <si>
    <t>副教授</t>
    <phoneticPr fontId="4" type="noConversion"/>
  </si>
  <si>
    <t>99/08/01-101/07/31</t>
    <phoneticPr fontId="4" type="noConversion"/>
  </si>
  <si>
    <t>助理教授</t>
    <phoneticPr fontId="4" type="noConversion"/>
  </si>
  <si>
    <r>
      <t>M/M/S</t>
    </r>
    <r>
      <rPr>
        <sz val="10"/>
        <color indexed="8"/>
        <rFont val="標楷體"/>
        <family val="4"/>
        <charset val="136"/>
      </rPr>
      <t>排隊系統含有同步休假及多個門檻策略之最佳管理</t>
    </r>
    <phoneticPr fontId="4" type="noConversion"/>
  </si>
  <si>
    <r>
      <t>9</t>
    </r>
    <r>
      <rPr>
        <sz val="12"/>
        <color indexed="8"/>
        <rFont val="Times New Roman"/>
        <family val="1"/>
      </rPr>
      <t>9/08/01-102/07/31</t>
    </r>
    <phoneticPr fontId="4" type="noConversion"/>
  </si>
  <si>
    <r>
      <t>9</t>
    </r>
    <r>
      <rPr>
        <sz val="12"/>
        <color indexed="8"/>
        <rFont val="Times New Roman"/>
        <family val="1"/>
      </rPr>
      <t>9/08/01-101/07/31</t>
    </r>
    <phoneticPr fontId="4" type="noConversion"/>
  </si>
  <si>
    <r>
      <rPr>
        <sz val="10"/>
        <color indexed="8"/>
        <rFont val="標楷體"/>
        <family val="4"/>
        <charset val="136"/>
      </rPr>
      <t>以主題地圖知識架構為基礎之個人化部落格知識導覽系統</t>
    </r>
    <phoneticPr fontId="4" type="noConversion"/>
  </si>
  <si>
    <r>
      <t>9</t>
    </r>
    <r>
      <rPr>
        <sz val="12"/>
        <color indexed="8"/>
        <rFont val="Times New Roman"/>
        <family val="1"/>
      </rPr>
      <t>9/01/01-100/12/31</t>
    </r>
    <phoneticPr fontId="4" type="noConversion"/>
  </si>
  <si>
    <t>李家瑩</t>
    <phoneticPr fontId="4" type="noConversion"/>
  </si>
  <si>
    <t>企管系</t>
    <phoneticPr fontId="4" type="noConversion"/>
  </si>
  <si>
    <t>以多層次互動分析探討自我效能與群體效能對於創新效能之影響</t>
    <phoneticPr fontId="4" type="noConversion"/>
  </si>
  <si>
    <t>99-2410-H-025-021-MY2</t>
    <phoneticPr fontId="4" type="noConversion"/>
  </si>
  <si>
    <t>陳永隆</t>
    <phoneticPr fontId="4" type="noConversion"/>
  </si>
  <si>
    <t>資訊工程系(含碩士班)</t>
    <phoneticPr fontId="4" type="noConversion"/>
  </si>
  <si>
    <t>蘇淑慧</t>
    <phoneticPr fontId="4" type="noConversion"/>
  </si>
  <si>
    <t>會計資訊系會計與財稅碩士班</t>
    <phoneticPr fontId="4" type="noConversion"/>
  </si>
  <si>
    <t>董監事暨重要職員責任保險與公司揭露之關連性：董事會獨立性、忙碌程度與專業性</t>
    <phoneticPr fontId="4" type="noConversion"/>
  </si>
  <si>
    <t>100/8/1-101/7/31</t>
    <phoneticPr fontId="4" type="noConversion"/>
  </si>
  <si>
    <t>100-2410-H-025-008-</t>
    <phoneticPr fontId="4" type="noConversion"/>
  </si>
  <si>
    <t>張允文</t>
    <phoneticPr fontId="4" type="noConversion"/>
  </si>
  <si>
    <t>財政稅務系</t>
    <phoneticPr fontId="4" type="noConversion"/>
  </si>
  <si>
    <t>供應鏈關係與資訊分享對供應鏈績效的影響</t>
    <phoneticPr fontId="4" type="noConversion"/>
  </si>
  <si>
    <t>100/8/01-101/7/31</t>
    <phoneticPr fontId="4" type="noConversion"/>
  </si>
  <si>
    <t>100-2410-H-025-010-</t>
    <phoneticPr fontId="4" type="noConversion"/>
  </si>
  <si>
    <t>郭玟秀</t>
    <phoneticPr fontId="4" type="noConversion"/>
  </si>
  <si>
    <t>保險金融管理系</t>
    <phoneticPr fontId="4" type="noConversion"/>
  </si>
  <si>
    <t>公司治理、財務彈性、投資能力與公司價值之關聯性研究─以美國及台灣之低槓桿與高現金政策公司為例</t>
    <phoneticPr fontId="4" type="noConversion"/>
  </si>
  <si>
    <t>100-2410-H-025-011-</t>
    <phoneticPr fontId="4" type="noConversion"/>
  </si>
  <si>
    <t>楊淑玲</t>
    <phoneticPr fontId="4" type="noConversion"/>
  </si>
  <si>
    <t>流通管理系(含碩士班)</t>
    <phoneticPr fontId="4" type="noConversion"/>
  </si>
  <si>
    <t>國家風險，自由化與國際資本流量成分</t>
    <phoneticPr fontId="4" type="noConversion"/>
  </si>
  <si>
    <t>100-2410-H-025-012-</t>
    <phoneticPr fontId="4" type="noConversion"/>
  </si>
  <si>
    <t>陳香如</t>
    <phoneticPr fontId="4" type="noConversion"/>
  </si>
  <si>
    <t>國際貿易系</t>
    <phoneticPr fontId="4" type="noConversion"/>
  </si>
  <si>
    <t>董監持股最低成數相關法規修訂之股價反應</t>
    <phoneticPr fontId="4" type="noConversion"/>
  </si>
  <si>
    <t>100-2410-H-025-014-</t>
    <phoneticPr fontId="4" type="noConversion"/>
  </si>
  <si>
    <t>許義忠</t>
    <phoneticPr fontId="4" type="noConversion"/>
  </si>
  <si>
    <t>中國地方政府支出效率之研究</t>
    <phoneticPr fontId="4" type="noConversion"/>
  </si>
  <si>
    <t>100-2410-H-025-015-</t>
    <phoneticPr fontId="4" type="noConversion"/>
  </si>
  <si>
    <t>李靜芠</t>
    <phoneticPr fontId="4" type="noConversion"/>
  </si>
  <si>
    <t>財務金融系</t>
    <phoneticPr fontId="4" type="noConversion"/>
  </si>
  <si>
    <t>勞動維修,不完全競爭與內生成長</t>
    <phoneticPr fontId="4" type="noConversion"/>
  </si>
  <si>
    <t>100-2410-H-025-016-</t>
    <phoneticPr fontId="4" type="noConversion"/>
  </si>
  <si>
    <t>張靜云</t>
    <phoneticPr fontId="4" type="noConversion"/>
  </si>
  <si>
    <t>四技二專日間部甄選入學和聯合登記分發效率之研究---實驗設計的一種應用</t>
    <phoneticPr fontId="4" type="noConversion"/>
  </si>
  <si>
    <t>100-2410-H-025-017-</t>
    <phoneticPr fontId="4" type="noConversion"/>
  </si>
  <si>
    <t>林家慶</t>
    <phoneticPr fontId="4" type="noConversion"/>
  </si>
  <si>
    <t>反傾銷政策效果之再探討(1/2)</t>
    <phoneticPr fontId="4" type="noConversion"/>
  </si>
  <si>
    <t>100/8/1-102/7/31</t>
    <phoneticPr fontId="4" type="noConversion"/>
  </si>
  <si>
    <t>100-2410-H-025-018-MY2</t>
    <phoneticPr fontId="4" type="noConversion"/>
  </si>
  <si>
    <t>簡淑華</t>
    <phoneticPr fontId="4" type="noConversion"/>
  </si>
  <si>
    <t>初始信任、消費者共創、正向情緒對信任之影響—以創新金融產品銷售為例</t>
    <phoneticPr fontId="4" type="noConversion"/>
  </si>
  <si>
    <t>100-2410-H-025-002-</t>
    <phoneticPr fontId="4" type="noConversion"/>
  </si>
  <si>
    <t>連俊瑋(主)
許昌齡(共)</t>
    <phoneticPr fontId="4" type="noConversion"/>
  </si>
  <si>
    <t>資訊管理系(含碩士班)</t>
    <phoneticPr fontId="4" type="noConversion"/>
  </si>
  <si>
    <t>助理教授
助理教授</t>
    <phoneticPr fontId="4" type="noConversion"/>
  </si>
  <si>
    <t>探討影響年長者使用線上購物的驅力與阻力之研究-整合Unified Theory of Acceptance and Use of Technology (UTAUT)與創新抵制理論的觀點</t>
    <phoneticPr fontId="4" type="noConversion"/>
  </si>
  <si>
    <t>100-2410-H-025-003-</t>
    <phoneticPr fontId="4" type="noConversion"/>
  </si>
  <si>
    <t>林心慧</t>
    <phoneticPr fontId="4" type="noConversion"/>
  </si>
  <si>
    <t>網路與行動多通路零售之服務品質管理</t>
    <phoneticPr fontId="4" type="noConversion"/>
  </si>
  <si>
    <t>100-2410-H-025-004-</t>
    <phoneticPr fontId="4" type="noConversion"/>
  </si>
  <si>
    <t>姜琇森</t>
    <phoneticPr fontId="4" type="noConversion"/>
  </si>
  <si>
    <t>運用最小資訊亂度與關聯派翠網路於精神壓力診斷、分析與紓解之研究</t>
    <phoneticPr fontId="4" type="noConversion"/>
  </si>
  <si>
    <t>100-2410-H-025-005-</t>
    <phoneticPr fontId="4" type="noConversion"/>
  </si>
  <si>
    <t>張宏吉</t>
    <phoneticPr fontId="4" type="noConversion"/>
  </si>
  <si>
    <t>教授</t>
    <phoneticPr fontId="4" type="noConversion"/>
  </si>
  <si>
    <t>含原物料訂購及隨機性產出的買賣整合生產存貨模式</t>
    <phoneticPr fontId="4" type="noConversion"/>
  </si>
  <si>
    <t>100-2410-H-025-007-</t>
    <phoneticPr fontId="4" type="noConversion"/>
  </si>
  <si>
    <t>李國瑋</t>
    <phoneticPr fontId="4" type="noConversion"/>
  </si>
  <si>
    <t>企業管理系事業經營碩士班</t>
    <phoneticPr fontId="4" type="noConversion"/>
  </si>
  <si>
    <t>網路銀行使用者轉換意圖與轉換行為影響因素之探討- 理性決策的分析觀點</t>
    <phoneticPr fontId="4" type="noConversion"/>
  </si>
  <si>
    <t>100-2410-H-025-019-</t>
    <phoneticPr fontId="4" type="noConversion"/>
  </si>
  <si>
    <t>陳牧言</t>
    <phoneticPr fontId="4" type="noConversion"/>
  </si>
  <si>
    <t>應用粒子群最佳化與減量分群演算法建構動態財務預測模型</t>
    <phoneticPr fontId="4" type="noConversion"/>
  </si>
  <si>
    <t>100-2410-H-025-020-</t>
    <phoneticPr fontId="4" type="noConversion"/>
  </si>
  <si>
    <t>周昭宇</t>
    <phoneticPr fontId="4" type="noConversion"/>
  </si>
  <si>
    <t>自相關移動平均管制圖之經濟性設計及其在存貨管理之應用(1/2)</t>
    <phoneticPr fontId="4" type="noConversion"/>
  </si>
  <si>
    <t>100-2410-H-025-009-MY2</t>
    <phoneticPr fontId="4" type="noConversion"/>
  </si>
  <si>
    <t>詹明華</t>
    <phoneticPr fontId="4" type="noConversion"/>
  </si>
  <si>
    <t>用Hopf Algebra 在O.D.E及 Nystrom系統上遞迴產生composition 法則</t>
    <phoneticPr fontId="4" type="noConversion"/>
  </si>
  <si>
    <t>100-2115-M-025-001-</t>
    <phoneticPr fontId="4" type="noConversion"/>
  </si>
  <si>
    <t>林淑惠</t>
    <phoneticPr fontId="4" type="noConversion"/>
  </si>
  <si>
    <t>以修正的廣義變數法對K個偏態母體平均數的推論</t>
    <phoneticPr fontId="4" type="noConversion"/>
  </si>
  <si>
    <t>100-2118-M-025-001-</t>
    <phoneticPr fontId="4" type="noConversion"/>
  </si>
  <si>
    <t>盧正宗</t>
    <phoneticPr fontId="4" type="noConversion"/>
  </si>
  <si>
    <t>探討預算系統對醫師成本控制意識及醫療行為之影響</t>
    <phoneticPr fontId="4" type="noConversion"/>
  </si>
  <si>
    <t>100-2410-H-025-028-SSS</t>
    <phoneticPr fontId="4" type="noConversion"/>
  </si>
  <si>
    <t>蕭國倫</t>
    <phoneticPr fontId="4" type="noConversion"/>
  </si>
  <si>
    <t>資訊管理系</t>
    <phoneticPr fontId="4" type="noConversion"/>
  </si>
  <si>
    <t>探討Android手機之採用因素與行動網路服務付費因素</t>
    <phoneticPr fontId="4" type="noConversion"/>
  </si>
  <si>
    <t>100-2410-H-025-029-</t>
    <phoneticPr fontId="4" type="noConversion"/>
  </si>
  <si>
    <t>副教授
教授</t>
    <phoneticPr fontId="4" type="noConversion"/>
  </si>
  <si>
    <t>探討大學商管學群學生人格特質對於知識藏私意向之影響：多重理論之觀點</t>
    <phoneticPr fontId="4" type="noConversion"/>
  </si>
  <si>
    <t>100-2511-S-025-001-</t>
    <phoneticPr fontId="4" type="noConversion"/>
  </si>
  <si>
    <t>蕭家孟</t>
    <phoneticPr fontId="4" type="noConversion"/>
  </si>
  <si>
    <t>室內設計系(含碩士班)</t>
    <phoneticPr fontId="4" type="noConversion"/>
  </si>
  <si>
    <t>透水飛灰混凝土鋪面配比設計與品質檢測之研究</t>
    <phoneticPr fontId="4" type="noConversion"/>
  </si>
  <si>
    <t>100-2410-H-025-027-</t>
    <phoneticPr fontId="4" type="noConversion"/>
  </si>
  <si>
    <t>王伶芳</t>
    <phoneticPr fontId="4" type="noConversion"/>
  </si>
  <si>
    <t>以「去機構化」觀點探討護理之家護理站之配置型式與設計</t>
    <phoneticPr fontId="4" type="noConversion"/>
  </si>
  <si>
    <t>100-2410-H-025-025-</t>
    <phoneticPr fontId="4" type="noConversion"/>
  </si>
  <si>
    <t>顏昌華</t>
    <phoneticPr fontId="4" type="noConversion"/>
  </si>
  <si>
    <t>休閒事業經營系</t>
    <phoneticPr fontId="4" type="noConversion"/>
  </si>
  <si>
    <t>領隊人員工作雕琢與工作產出關係之研究--知覺組織支持之干擾</t>
    <phoneticPr fontId="4" type="noConversion"/>
  </si>
  <si>
    <t>100-2410-H-025-024-</t>
    <phoneticPr fontId="4" type="noConversion"/>
  </si>
  <si>
    <t>李孟杰(主)
王輔仁(共)</t>
    <phoneticPr fontId="4" type="noConversion"/>
  </si>
  <si>
    <t>助理教授
副教授</t>
    <phoneticPr fontId="4" type="noConversion"/>
  </si>
  <si>
    <t>辦公空間溫控調節最適化研究</t>
    <phoneticPr fontId="4" type="noConversion"/>
  </si>
  <si>
    <t>100-2221-E-025-012-</t>
    <phoneticPr fontId="4" type="noConversion"/>
  </si>
  <si>
    <t>楊志文</t>
    <phoneticPr fontId="4" type="noConversion"/>
  </si>
  <si>
    <t>整合RP與SP數據之新發展：考量尺度變異與狀態相依之ECL模式</t>
    <phoneticPr fontId="4" type="noConversion"/>
  </si>
  <si>
    <t>100-2410-H-025-023-</t>
    <phoneticPr fontId="4" type="noConversion"/>
  </si>
  <si>
    <t>陳榮昌(主)
陳同孝(共)</t>
    <phoneticPr fontId="4" type="noConversion"/>
  </si>
  <si>
    <t>運用社交測量法與基因演算法求解分組最佳化問題</t>
    <phoneticPr fontId="4" type="noConversion"/>
  </si>
  <si>
    <t>100-2221-E-025-016-</t>
    <phoneticPr fontId="4" type="noConversion"/>
  </si>
  <si>
    <t>林泓毅</t>
    <phoneticPr fontId="4" type="noConversion"/>
  </si>
  <si>
    <t>運用多變量分析於加速分類多目標問題之研究</t>
    <phoneticPr fontId="4" type="noConversion"/>
  </si>
  <si>
    <t>100-2221-E-025-015-</t>
    <phoneticPr fontId="4" type="noConversion"/>
  </si>
  <si>
    <t>陳彥匡</t>
    <phoneticPr fontId="4" type="noConversion"/>
  </si>
  <si>
    <t>適應性累積計數和管制圖之最佳化設計</t>
    <phoneticPr fontId="4" type="noConversion"/>
  </si>
  <si>
    <t>100-2221-E-025-002-</t>
    <phoneticPr fontId="4" type="noConversion"/>
  </si>
  <si>
    <t>階層式叢集拓樸架構之能量效率使用覆蓋演算法與預測演算法在無線感測器網路上之應用</t>
    <phoneticPr fontId="4" type="noConversion"/>
  </si>
  <si>
    <t>100-2221-E-025-008-</t>
    <phoneticPr fontId="4" type="noConversion"/>
  </si>
  <si>
    <t>林晏如</t>
    <phoneticPr fontId="4" type="noConversion"/>
  </si>
  <si>
    <t>老人預防保健服務「認知」與「利用」之研究</t>
    <phoneticPr fontId="4" type="noConversion"/>
  </si>
  <si>
    <t>100-2410-H-025-001-</t>
    <phoneticPr fontId="4" type="noConversion"/>
  </si>
  <si>
    <t>黃慧鳳</t>
    <phoneticPr fontId="4" type="noConversion"/>
  </si>
  <si>
    <t>具隱私性與機密性的資料查詢於行動服務之設計與應用</t>
    <phoneticPr fontId="4" type="noConversion"/>
  </si>
  <si>
    <t>100-2221-E-025-010-</t>
    <phoneticPr fontId="4" type="noConversion"/>
  </si>
  <si>
    <t>游曉貞(主)
鄧怡莘(共)</t>
    <phoneticPr fontId="4" type="noConversion"/>
  </si>
  <si>
    <t>多媒體設計系(含碩士班)</t>
    <phoneticPr fontId="4" type="noConversion"/>
  </si>
  <si>
    <t>以動覺感性互動為基礎的人與機器人系統的設計開發模式 (II)</t>
    <phoneticPr fontId="4" type="noConversion"/>
  </si>
  <si>
    <t>100-2221-E-025-011-</t>
    <phoneticPr fontId="4" type="noConversion"/>
  </si>
  <si>
    <t>陳民枝</t>
    <phoneticPr fontId="4" type="noConversion"/>
  </si>
  <si>
    <t>以混合式方法來降低VQ影像壓縮碼空間的研究</t>
    <phoneticPr fontId="4" type="noConversion"/>
  </si>
  <si>
    <t>100-2221-E-025-013-</t>
    <phoneticPr fontId="4" type="noConversion"/>
  </si>
  <si>
    <t>朱中華</t>
    <phoneticPr fontId="4" type="noConversion"/>
  </si>
  <si>
    <t>以網路編碼增進行動網路資訊廣播效能之研究</t>
    <phoneticPr fontId="4" type="noConversion"/>
  </si>
  <si>
    <t>100-2221-E-025-007-</t>
    <phoneticPr fontId="4" type="noConversion"/>
  </si>
  <si>
    <t>林裕章</t>
    <phoneticPr fontId="4" type="noConversion"/>
  </si>
  <si>
    <t>無母數管制圖偵測製程平均偏移與變異數改變之研究(I)</t>
    <phoneticPr fontId="4" type="noConversion"/>
  </si>
  <si>
    <t>100-2221-E-025-003-</t>
    <phoneticPr fontId="4" type="noConversion"/>
  </si>
  <si>
    <t>王琮胤</t>
    <phoneticPr fontId="4" type="noConversion"/>
  </si>
  <si>
    <t>變形休假方策下具啟動及停機時間之會故障服務者Geo/G/1排隊系統</t>
    <phoneticPr fontId="4" type="noConversion"/>
  </si>
  <si>
    <t>100-2221-E-025-009-</t>
    <phoneticPr fontId="4" type="noConversion"/>
  </si>
  <si>
    <t>林雅芬</t>
    <phoneticPr fontId="4" type="noConversion"/>
  </si>
  <si>
    <t>應用日語系</t>
    <phoneticPr fontId="4" type="noConversion"/>
  </si>
  <si>
    <t>導覽語篇分析：口筆譯之對比研究 (III)</t>
    <phoneticPr fontId="4" type="noConversion"/>
  </si>
  <si>
    <t>100-2410-H-025-021-</t>
    <phoneticPr fontId="4" type="noConversion"/>
  </si>
  <si>
    <t>廖采如</t>
    <phoneticPr fontId="4" type="noConversion"/>
  </si>
  <si>
    <t>國際經驗、群聚與績效之關係</t>
    <phoneticPr fontId="4" type="noConversion"/>
  </si>
  <si>
    <t>100-2410-H-025-022-</t>
    <phoneticPr fontId="4" type="noConversion"/>
  </si>
  <si>
    <t>簡郁紘</t>
    <phoneticPr fontId="4" type="noConversion"/>
  </si>
  <si>
    <t>統計系</t>
    <phoneticPr fontId="4" type="noConversion"/>
  </si>
  <si>
    <t>M/G/1排隊系統的最佳年齡預防維護策略</t>
    <phoneticPr fontId="4" type="noConversion"/>
  </si>
  <si>
    <t>100-2221-E-025-001-</t>
    <phoneticPr fontId="4" type="noConversion"/>
  </si>
  <si>
    <t>謝富順</t>
    <phoneticPr fontId="4" type="noConversion"/>
  </si>
  <si>
    <t>法拍屋指數之建立與評估及法拍屋屬性與競標行為研究</t>
    <phoneticPr fontId="4" type="noConversion"/>
  </si>
  <si>
    <t>100-2410-H-025-026</t>
    <phoneticPr fontId="4" type="noConversion"/>
  </si>
  <si>
    <t>王兆華</t>
    <phoneticPr fontId="4" type="noConversion"/>
  </si>
  <si>
    <t>跨國合作之華語遠距協同教學模式研究—美國高中華語課程之設計與實施－子計畫四:以學習社群豐富知識分享的支援系統研發(1/2)</t>
    <phoneticPr fontId="4" type="noConversion"/>
  </si>
  <si>
    <t>100-2631-S-025-001-</t>
    <phoneticPr fontId="4" type="noConversion"/>
  </si>
  <si>
    <t>吳憲珠</t>
    <phoneticPr fontId="4" type="noConversion"/>
  </si>
  <si>
    <t>Social DRM為基礎之電子書數位版權管理系統之研究---應用可逆式資訊隱藏技術(1/2)</t>
    <phoneticPr fontId="4" type="noConversion"/>
  </si>
  <si>
    <t>100-2221-E-025-006-MY2</t>
    <phoneticPr fontId="4" type="noConversion"/>
  </si>
  <si>
    <t>陳同孝</t>
    <phoneticPr fontId="4" type="noConversion"/>
  </si>
  <si>
    <t>可逆式資訊保護方法應用於資料隱藏與隱私保護之研究(1/2)</t>
    <phoneticPr fontId="4" type="noConversion"/>
  </si>
  <si>
    <t>100-2221-E-025-014-MY2</t>
    <phoneticPr fontId="4" type="noConversion"/>
  </si>
  <si>
    <t>柯沛程</t>
    <phoneticPr fontId="4" type="noConversion"/>
  </si>
  <si>
    <t>含有延遲修理不完美服務者可控制排隊模式之隨機化策略(1/3)</t>
    <phoneticPr fontId="4" type="noConversion"/>
  </si>
  <si>
    <t>100/8/1-103/7/31</t>
    <phoneticPr fontId="4" type="noConversion"/>
  </si>
  <si>
    <t>100-2221-E-025-005-MY3</t>
    <phoneticPr fontId="4" type="noConversion"/>
  </si>
  <si>
    <t>系統在離散時間運作下的預防維護、備用品訂購與保固(1/3)</t>
    <phoneticPr fontId="4" type="noConversion"/>
  </si>
  <si>
    <t>100-2221-E-025-004-MY3</t>
    <phoneticPr fontId="4" type="noConversion"/>
  </si>
  <si>
    <t>黃天麒</t>
    <phoneticPr fontId="4" type="noConversion"/>
  </si>
  <si>
    <t>技職工程教育數位學習認證教材、課程之發展與評量暨不適應性學習歷程分析：以電子學為例(1/2)</t>
    <phoneticPr fontId="4" type="noConversion"/>
  </si>
  <si>
    <t>100-2511-S-025-002-MY2</t>
    <phoneticPr fontId="4" type="noConversion"/>
  </si>
  <si>
    <t>黃秀美</t>
    <phoneticPr fontId="4" type="noConversion"/>
  </si>
  <si>
    <t>擬真情境學習環境:從理論,實施到評估(1/3)</t>
    <phoneticPr fontId="4" type="noConversion"/>
  </si>
  <si>
    <t>100-2511-S-025-003-MY3</t>
    <phoneticPr fontId="4" type="noConversion"/>
  </si>
  <si>
    <t>曾耀鋒</t>
    <phoneticPr fontId="4" type="noConversion"/>
  </si>
  <si>
    <t xml:space="preserve">日治時期台籍財產保險公司之研究
</t>
    <phoneticPr fontId="4" type="noConversion"/>
  </si>
  <si>
    <t>100-2410-H-025-030</t>
    <phoneticPr fontId="4" type="noConversion"/>
  </si>
  <si>
    <t>林智勇</t>
    <phoneticPr fontId="4" type="noConversion"/>
  </si>
  <si>
    <t>財務金融系</t>
    <phoneticPr fontId="4" type="noConversion"/>
  </si>
  <si>
    <t>助理教授</t>
    <phoneticPr fontId="4" type="noConversion"/>
  </si>
  <si>
    <t>政治關係與公司治理是否為替代品？利用個別銀行契約之研究</t>
    <phoneticPr fontId="4" type="noConversion"/>
  </si>
  <si>
    <t>100/10/01-101/9/30</t>
    <phoneticPr fontId="4" type="noConversion"/>
  </si>
  <si>
    <t>100-2410-H-025-031-</t>
    <phoneticPr fontId="4" type="noConversion"/>
  </si>
  <si>
    <t>陳牧言</t>
  </si>
  <si>
    <t>張雅芬</t>
    <phoneticPr fontId="4" type="noConversion"/>
  </si>
  <si>
    <t>吳佩勳</t>
    <phoneticPr fontId="4" type="noConversion"/>
  </si>
  <si>
    <t>林心慧</t>
    <phoneticPr fontId="4" type="noConversion"/>
  </si>
  <si>
    <t>姜琇森</t>
    <phoneticPr fontId="4" type="noConversion"/>
  </si>
  <si>
    <t>李家瑩</t>
    <phoneticPr fontId="4" type="noConversion"/>
  </si>
  <si>
    <t>簡淑華</t>
    <phoneticPr fontId="4" type="noConversion"/>
  </si>
  <si>
    <t>李國瑋</t>
    <phoneticPr fontId="4" type="noConversion"/>
  </si>
  <si>
    <t>柯志坤</t>
    <phoneticPr fontId="4" type="noConversion"/>
  </si>
  <si>
    <t>張宏吉</t>
    <phoneticPr fontId="4" type="noConversion"/>
  </si>
  <si>
    <t>蕭國倫</t>
    <phoneticPr fontId="4" type="noConversion"/>
  </si>
  <si>
    <t>林家慶</t>
    <phoneticPr fontId="4" type="noConversion"/>
  </si>
  <si>
    <t>周昭宇</t>
    <phoneticPr fontId="4" type="noConversion"/>
  </si>
  <si>
    <t>吳憲珠</t>
    <phoneticPr fontId="4" type="noConversion"/>
  </si>
  <si>
    <t>陳同孝(主)</t>
    <phoneticPr fontId="4" type="noConversion"/>
  </si>
  <si>
    <t>柯沛程</t>
    <phoneticPr fontId="4" type="noConversion"/>
  </si>
  <si>
    <t>簡郁紘</t>
    <phoneticPr fontId="4" type="noConversion"/>
  </si>
  <si>
    <t>黃天麒(主)</t>
    <phoneticPr fontId="4" type="noConversion"/>
  </si>
  <si>
    <t>黃秀美(主)
姜琇森(共)</t>
    <phoneticPr fontId="4" type="noConversion"/>
  </si>
  <si>
    <t>林淑惠</t>
    <phoneticPr fontId="4" type="noConversion"/>
  </si>
  <si>
    <t>顏志達</t>
    <phoneticPr fontId="4" type="noConversion"/>
  </si>
  <si>
    <t>陳香如</t>
    <phoneticPr fontId="4" type="noConversion"/>
  </si>
  <si>
    <t>謝富順</t>
    <phoneticPr fontId="4" type="noConversion"/>
  </si>
  <si>
    <t>張巧宜</t>
    <phoneticPr fontId="4" type="noConversion"/>
  </si>
  <si>
    <t>楊淑玲</t>
    <phoneticPr fontId="4" type="noConversion"/>
  </si>
  <si>
    <t>張允文</t>
    <phoneticPr fontId="4" type="noConversion"/>
  </si>
  <si>
    <t>林智勇</t>
    <phoneticPr fontId="4" type="noConversion"/>
  </si>
  <si>
    <t>盧正宗</t>
    <phoneticPr fontId="4" type="noConversion"/>
  </si>
  <si>
    <t>陳秀桂</t>
    <phoneticPr fontId="4" type="noConversion"/>
  </si>
  <si>
    <t>史德西</t>
    <phoneticPr fontId="4" type="noConversion"/>
  </si>
  <si>
    <t>王朝仕</t>
    <phoneticPr fontId="4" type="noConversion"/>
  </si>
  <si>
    <t>資訊管理系</t>
    <phoneticPr fontId="4" type="noConversion"/>
  </si>
  <si>
    <t>資訊工程系</t>
    <phoneticPr fontId="4" type="noConversion"/>
  </si>
  <si>
    <t>國際貿易系</t>
    <phoneticPr fontId="4" type="noConversion"/>
  </si>
  <si>
    <t>流通管理系</t>
    <phoneticPr fontId="4" type="noConversion"/>
  </si>
  <si>
    <t>企業管理系事業經營碩士班</t>
    <phoneticPr fontId="4" type="noConversion"/>
  </si>
  <si>
    <t>保險金融管理系</t>
    <phoneticPr fontId="4" type="noConversion"/>
  </si>
  <si>
    <t>財務金融系</t>
    <phoneticPr fontId="4" type="noConversion"/>
  </si>
  <si>
    <t>應用統計系</t>
    <phoneticPr fontId="4" type="noConversion"/>
  </si>
  <si>
    <t>財政稅務系</t>
    <phoneticPr fontId="4" type="noConversion"/>
  </si>
  <si>
    <t>會計資訊系會計與財稅碩士班</t>
    <phoneticPr fontId="4" type="noConversion"/>
  </si>
  <si>
    <t>應用英語系</t>
    <phoneticPr fontId="4" type="noConversion"/>
  </si>
  <si>
    <t>副教授</t>
    <phoneticPr fontId="4" type="noConversion"/>
  </si>
  <si>
    <t>助理教授</t>
    <phoneticPr fontId="4" type="noConversion"/>
  </si>
  <si>
    <t>教授</t>
    <phoneticPr fontId="4" type="noConversion"/>
  </si>
  <si>
    <t>運用仿生計算建構模糊時間序列股價預測模型之發展與驗證(1/2)</t>
    <phoneticPr fontId="4" type="noConversion"/>
  </si>
  <si>
    <t>血球細胞之自動化切割與分類辨識為基礎之血液檢查報告輔助診斷系統(1/2)</t>
    <phoneticPr fontId="4" type="noConversion"/>
  </si>
  <si>
    <t>損失(痛苦)及獲得(快樂)對過去/未來時間知覺及記憶的影響：調節焦點及時間距離的角色(1/2)</t>
    <phoneticPr fontId="4" type="noConversion"/>
  </si>
  <si>
    <t>建構一個許可式電子關係行銷模式(1/2)</t>
    <phoneticPr fontId="4" type="noConversion"/>
  </si>
  <si>
    <t>應用頻譜分析與演化式計算於失智症患者腦波分析與診斷之研究</t>
    <phoneticPr fontId="4" type="noConversion"/>
  </si>
  <si>
    <t>以多層次互動分析探討機械式與有機式線上服務補救</t>
    <phoneticPr fontId="4" type="noConversion"/>
  </si>
  <si>
    <t>消費者共創與非計畫型購買對金融產品銷售之影響—心理預算理論之應用</t>
    <phoneticPr fontId="4" type="noConversion"/>
  </si>
  <si>
    <t>科技接受或轉換 ? 科技轉換模式的初探與驗證</t>
    <phoneticPr fontId="4" type="noConversion"/>
  </si>
  <si>
    <t>基於灰關聯效用模式及多準則決策分析用以最佳化問題解決流程</t>
    <phoneticPr fontId="4" type="noConversion"/>
  </si>
  <si>
    <t>同時協調訂購量與再訂購點之二階供應鏈模式效益分析</t>
    <phoneticPr fontId="4" type="noConversion"/>
  </si>
  <si>
    <t>探索使用者對企業部落格與達人部落格信任之前置因子及影響-以旅遊部落格平台為例</t>
    <phoneticPr fontId="4" type="noConversion"/>
  </si>
  <si>
    <t>反傾銷政策效果之再探討(2/2)</t>
    <phoneticPr fontId="4" type="noConversion"/>
  </si>
  <si>
    <t>自相關移動平均管制圖之經濟性設計及其在存貨管理之應用(2/2)</t>
    <phoneticPr fontId="4" type="noConversion"/>
  </si>
  <si>
    <t>Social DRM為基礎之電子書數位版權管理系統之研究---應用可逆式資訊隱藏技術(2/2)</t>
    <phoneticPr fontId="4" type="noConversion"/>
  </si>
  <si>
    <t>可逆式資訊保護方法應用於資料隱藏與隱私保護之研究(2/2)</t>
    <phoneticPr fontId="4" type="noConversion"/>
  </si>
  <si>
    <t>含有延遲修理不完美服務者可控制排隊模式之隨機化策略(2/3)</t>
    <phoneticPr fontId="4" type="noConversion"/>
  </si>
  <si>
    <t>系統在離散時間運作下的預防維護、備用品訂購與保固(2/3)</t>
    <phoneticPr fontId="4" type="noConversion"/>
  </si>
  <si>
    <t>技職工程教育數位學習認證教材、課程之發展與評量暨不適應性學習歷程分析：以電子學為例(2/2)</t>
    <phoneticPr fontId="4" type="noConversion"/>
  </si>
  <si>
    <t>擬真情境學習環境:從理論,實施到評估(2/3)</t>
    <phoneticPr fontId="4" type="noConversion"/>
  </si>
  <si>
    <t>M/M/S排隊系統含有同步休假及多個門檻策略之最佳管理(3/3)</t>
    <phoneticPr fontId="4" type="noConversion"/>
  </si>
  <si>
    <t>兩個異質性多變量對數常態分配平均向量的廣義推論</t>
    <phoneticPr fontId="4" type="noConversion"/>
  </si>
  <si>
    <t>逃漏稅行為下公司稅制度:分離會計制度與公式分派制度之比較</t>
    <phoneticPr fontId="4" type="noConversion"/>
  </si>
  <si>
    <t>董事會組成的法規變革之股價反應</t>
    <phoneticPr fontId="4" type="noConversion"/>
  </si>
  <si>
    <t>中國存款保險制度及應用Copula模型於存款保險定價之研究</t>
    <phoneticPr fontId="4" type="noConversion"/>
  </si>
  <si>
    <t>近52週高點動能投資策略研究</t>
    <phoneticPr fontId="4" type="noConversion"/>
  </si>
  <si>
    <t>信用評等變動與財務限制</t>
    <phoneticPr fontId="4" type="noConversion"/>
  </si>
  <si>
    <t>企業社會責任資訊揭露對投資者決策之影響</t>
    <phoneticPr fontId="4" type="noConversion"/>
  </si>
  <si>
    <t>國有銀行的社會觀點-從金融風暴期間的放款行為分析之</t>
    <phoneticPr fontId="4" type="noConversion"/>
  </si>
  <si>
    <t>以社會認知理論探討影響醫療組織預算參與之相關因素</t>
    <phoneticPr fontId="4" type="noConversion"/>
  </si>
  <si>
    <t>交易前透明度對台灣股票市場之影響-由委託單失衡角度觀之</t>
    <phoneticPr fontId="4" type="noConversion"/>
  </si>
  <si>
    <t>如何判斷精神病患及瞭解精神病患者</t>
    <phoneticPr fontId="4" type="noConversion"/>
  </si>
  <si>
    <t>新股申購銷售危機預警與過度反應之研究(1/2)</t>
    <phoneticPr fontId="4" type="noConversion"/>
  </si>
  <si>
    <t>101-2410-H-025-004-MY2</t>
  </si>
  <si>
    <t>101-2410-H-025-009-MY2</t>
  </si>
  <si>
    <t>101-2410-H-025-010-MY2</t>
  </si>
  <si>
    <t>101-2410-H-025-013-MY2</t>
  </si>
  <si>
    <t>101-2410-H-025-001-</t>
    <phoneticPr fontId="4" type="noConversion"/>
  </si>
  <si>
    <t>101-2410-H-025-002-</t>
    <phoneticPr fontId="4" type="noConversion"/>
  </si>
  <si>
    <t>101-2410-H-025-003-</t>
    <phoneticPr fontId="4" type="noConversion"/>
  </si>
  <si>
    <t>101-2410-H-025-005-</t>
    <phoneticPr fontId="4" type="noConversion"/>
  </si>
  <si>
    <t>101-2410-H-025-006-</t>
    <phoneticPr fontId="4" type="noConversion"/>
  </si>
  <si>
    <t>101-2410-H-025-007-</t>
    <phoneticPr fontId="4" type="noConversion"/>
  </si>
  <si>
    <t>101-2410-H-025-008-</t>
    <phoneticPr fontId="4" type="noConversion"/>
  </si>
  <si>
    <t>100-2410-H-025-018-MY2</t>
    <phoneticPr fontId="4" type="noConversion"/>
  </si>
  <si>
    <t>100-2410-H-025-009-MY2</t>
    <phoneticPr fontId="4" type="noConversion"/>
  </si>
  <si>
    <t>100-2221-E-025-006-MY2</t>
    <phoneticPr fontId="4" type="noConversion"/>
  </si>
  <si>
    <t>100-2221-E-025-014-MY2</t>
    <phoneticPr fontId="4" type="noConversion"/>
  </si>
  <si>
    <t>100-2221-E-025-005-MY3</t>
    <phoneticPr fontId="4" type="noConversion"/>
  </si>
  <si>
    <t>100-2221-E-025-004-MY3</t>
    <phoneticPr fontId="4" type="noConversion"/>
  </si>
  <si>
    <t>100-2511-S-025-002-MY2</t>
    <phoneticPr fontId="4" type="noConversion"/>
  </si>
  <si>
    <t>100-2511-S-025-003-MY3</t>
    <phoneticPr fontId="4" type="noConversion"/>
  </si>
  <si>
    <t>99-2221-E-025-002-MY3</t>
    <phoneticPr fontId="4" type="noConversion"/>
  </si>
  <si>
    <t>101-2118-M-025-001-</t>
    <phoneticPr fontId="4" type="noConversion"/>
  </si>
  <si>
    <t>101-2410-H-025-011-</t>
    <phoneticPr fontId="4" type="noConversion"/>
  </si>
  <si>
    <t>101-2410-H-025-012-</t>
    <phoneticPr fontId="4" type="noConversion"/>
  </si>
  <si>
    <t>101-2410-H-025-014-</t>
    <phoneticPr fontId="4" type="noConversion"/>
  </si>
  <si>
    <t>101-2410-H-025-016-</t>
    <phoneticPr fontId="4" type="noConversion"/>
  </si>
  <si>
    <t>101-2410-H-025-017-</t>
    <phoneticPr fontId="4" type="noConversion"/>
  </si>
  <si>
    <t>101-2410-H-025-018-SSS</t>
    <phoneticPr fontId="4" type="noConversion"/>
  </si>
  <si>
    <t>101-2410-H-025-020-</t>
    <phoneticPr fontId="4" type="noConversion"/>
  </si>
  <si>
    <t>101-2410-H-025-021-SSS</t>
    <phoneticPr fontId="4" type="noConversion"/>
  </si>
  <si>
    <t>101-2410-H-025-022-</t>
    <phoneticPr fontId="4" type="noConversion"/>
  </si>
  <si>
    <t>101-2410-H-025-023-</t>
    <phoneticPr fontId="4" type="noConversion"/>
  </si>
  <si>
    <t>101-2410-H-025-019-MY2</t>
    <phoneticPr fontId="4" type="noConversion"/>
  </si>
  <si>
    <t>盧長興</t>
    <phoneticPr fontId="4" type="noConversion"/>
  </si>
  <si>
    <t>黃政治</t>
    <phoneticPr fontId="4" type="noConversion"/>
  </si>
  <si>
    <t>林俊德</t>
    <phoneticPr fontId="4" type="noConversion"/>
  </si>
  <si>
    <t>林晏如</t>
    <phoneticPr fontId="4" type="noConversion"/>
  </si>
  <si>
    <t>邱學瑾</t>
    <phoneticPr fontId="4" type="noConversion"/>
  </si>
  <si>
    <t>林雅芬</t>
    <phoneticPr fontId="4" type="noConversion"/>
  </si>
  <si>
    <t>顏昌華</t>
    <phoneticPr fontId="4" type="noConversion"/>
  </si>
  <si>
    <t>林恩仕</t>
    <phoneticPr fontId="4" type="noConversion"/>
  </si>
  <si>
    <t>王琮胤</t>
    <phoneticPr fontId="4" type="noConversion"/>
  </si>
  <si>
    <t>林裕章</t>
    <phoneticPr fontId="4" type="noConversion"/>
  </si>
  <si>
    <t>朱中華</t>
    <phoneticPr fontId="4" type="noConversion"/>
  </si>
  <si>
    <t>徐豐明</t>
    <phoneticPr fontId="4" type="noConversion"/>
  </si>
  <si>
    <t>游曉貞</t>
    <phoneticPr fontId="4" type="noConversion"/>
  </si>
  <si>
    <t>蔡子瑋</t>
    <phoneticPr fontId="4" type="noConversion"/>
  </si>
  <si>
    <t>楊志文</t>
    <phoneticPr fontId="4" type="noConversion"/>
  </si>
  <si>
    <t>陳榮昌(主)
陳同孝(共)</t>
    <phoneticPr fontId="4" type="noConversion"/>
  </si>
  <si>
    <t>林泓毅</t>
    <phoneticPr fontId="4" type="noConversion"/>
  </si>
  <si>
    <t xml:space="preserve">陳彥匡 </t>
    <phoneticPr fontId="4" type="noConversion"/>
  </si>
  <si>
    <t>蕭家孟</t>
    <phoneticPr fontId="4" type="noConversion"/>
  </si>
  <si>
    <t>李孟杰</t>
    <phoneticPr fontId="4" type="noConversion"/>
  </si>
  <si>
    <t>藍儒鴻</t>
    <phoneticPr fontId="4" type="noConversion"/>
  </si>
  <si>
    <t>黃慧鳳</t>
    <phoneticPr fontId="4" type="noConversion"/>
  </si>
  <si>
    <t>陳世穎</t>
    <phoneticPr fontId="4" type="noConversion"/>
  </si>
  <si>
    <t>林春宏</t>
    <phoneticPr fontId="4" type="noConversion"/>
  </si>
  <si>
    <t>陳民枝</t>
    <phoneticPr fontId="4" type="noConversion"/>
  </si>
  <si>
    <t>陳永隆</t>
    <phoneticPr fontId="4" type="noConversion"/>
  </si>
  <si>
    <t>吳麗芬</t>
    <phoneticPr fontId="4" type="noConversion"/>
  </si>
  <si>
    <t>謝致慧</t>
    <phoneticPr fontId="4" type="noConversion"/>
  </si>
  <si>
    <t>陳筱瑀</t>
    <phoneticPr fontId="4" type="noConversion"/>
  </si>
  <si>
    <t>王兆華</t>
    <phoneticPr fontId="4" type="noConversion"/>
  </si>
  <si>
    <t>使用各種分析技術研究釩酸鉍光催化降解水中有機污染物的效率及機構</t>
    <phoneticPr fontId="4" type="noConversion"/>
  </si>
  <si>
    <t>可變長度錯誤更正數碼的研究</t>
    <phoneticPr fontId="4" type="noConversion"/>
  </si>
  <si>
    <t>高齡者參與園藝治療之賦能知覺分析研究</t>
    <phoneticPr fontId="4" type="noConversion"/>
  </si>
  <si>
    <t>所得和個人健康狀態及醫療利用之實證研究(1/2)</t>
    <phoneticPr fontId="4" type="noConversion"/>
  </si>
  <si>
    <t>從日語跟述的語音資料探討影響台灣日語學習者處理日語語音訊息之要因</t>
    <phoneticPr fontId="4" type="noConversion"/>
  </si>
  <si>
    <t>探究逐步口譯之事前準備方法</t>
    <phoneticPr fontId="4" type="noConversion"/>
  </si>
  <si>
    <t>品牌依附或領隊依附--旅遊決策之相對重要性</t>
    <phoneticPr fontId="4" type="noConversion"/>
  </si>
  <si>
    <t>烏藥內酯類成分對人類非小細胞肺癌細胞之抑癌活性分子機轉探討</t>
    <phoneticPr fontId="4" type="noConversion"/>
  </si>
  <si>
    <t>具災難發生及服務者會故障之離散時間Geo/G/1排隊系統</t>
    <phoneticPr fontId="4" type="noConversion"/>
  </si>
  <si>
    <t>中位數管制圖在非常態製程的穩健性研究</t>
    <phoneticPr fontId="4" type="noConversion"/>
  </si>
  <si>
    <t>行動裝置超高解析度影像重建之研究</t>
    <phoneticPr fontId="4" type="noConversion"/>
  </si>
  <si>
    <t>利用紅外線頭部偵測增強虛擬實境立體效果技術之研發</t>
    <phoneticPr fontId="4" type="noConversion"/>
  </si>
  <si>
    <t>以動覺感性互動為基礎的人與機器人系統的設計開發模式 (III)</t>
    <phoneticPr fontId="4" type="noConversion"/>
  </si>
  <si>
    <t>應用多模式情緒分析於適性化圖形介面設計模式研究(I)</t>
    <phoneticPr fontId="4" type="noConversion"/>
  </si>
  <si>
    <t>從機場競爭與航線選擇觀點探討多機場區域的航空選擇行為</t>
    <phoneticPr fontId="4" type="noConversion"/>
  </si>
  <si>
    <t>植基於非線性社交測量與基因演算法之團隊組合最佳化及其應用</t>
    <phoneticPr fontId="4" type="noConversion"/>
  </si>
  <si>
    <t>多屬性資料集的特徵屬性選擇－利用群集分析與變化性分析</t>
    <phoneticPr fontId="4" type="noConversion"/>
  </si>
  <si>
    <t>應用變動抽樣時距GC3管制圖於高產出製程監控之研究(I)</t>
    <phoneticPr fontId="4" type="noConversion"/>
  </si>
  <si>
    <t>大學商管學群學生行動學習準備度與成效評估模式之發展與驗證(1/2)</t>
    <phoneticPr fontId="4" type="noConversion"/>
  </si>
  <si>
    <t>透水爐石混凝土鋪面配比設計與品質檢測技術之開發</t>
    <phoneticPr fontId="4" type="noConversion"/>
  </si>
  <si>
    <t>應用建築複層外牆隔熱發電創能與室內熱舒適性效益探討</t>
    <phoneticPr fontId="4" type="noConversion"/>
  </si>
  <si>
    <t>室內設計建築資訊模型建置之前導性研究</t>
    <phoneticPr fontId="4" type="noConversion"/>
  </si>
  <si>
    <t>適用於安全的行動漫遊服務之身份辨識研究</t>
    <phoneticPr fontId="4" type="noConversion"/>
  </si>
  <si>
    <t>大規模XML資料的查詢處理機制</t>
    <phoneticPr fontId="4" type="noConversion"/>
  </si>
  <si>
    <t>新的植基於內容之影片查詢系統：有效率及高效能的影片表示描述方式</t>
    <phoneticPr fontId="4" type="noConversion"/>
  </si>
  <si>
    <t>像素組配對之資訊隱藏與偽裝影像分析研究</t>
    <phoneticPr fontId="4" type="noConversion"/>
  </si>
  <si>
    <t>在無線感測器網路中感測器節點佈署方法與能量效率最佳化之研究</t>
    <phoneticPr fontId="4" type="noConversion"/>
  </si>
  <si>
    <t>台灣住院病人靈性照護需求及護理人員提供靈性護理之準備度研究</t>
    <phoneticPr fontId="4" type="noConversion"/>
  </si>
  <si>
    <t>感官線索對消費者產品評價之影響</t>
    <phoneticPr fontId="4" type="noConversion"/>
  </si>
  <si>
    <t>脊髓損傷者長期居家照護需求及自我管理方案對預防併發症、提升自我效能、健康狀態之成效探討(1/3)</t>
    <phoneticPr fontId="4" type="noConversion"/>
  </si>
  <si>
    <t>跨國合作之華語遠距協同教學模式研究—美國高中華語課程之設計與實施-子計畫四:以學習社群豐富知識分享的支援系統研發(2/2)</t>
    <phoneticPr fontId="4" type="noConversion"/>
  </si>
  <si>
    <t>101-2113-M-025-001-</t>
    <phoneticPr fontId="4" type="noConversion"/>
  </si>
  <si>
    <t>101-2115-M-025-001-</t>
    <phoneticPr fontId="4" type="noConversion"/>
  </si>
  <si>
    <t>101-2410-H-025-026-</t>
    <phoneticPr fontId="4" type="noConversion"/>
  </si>
  <si>
    <t>101-2410-H-025-024-MY2</t>
    <phoneticPr fontId="4" type="noConversion"/>
  </si>
  <si>
    <t>101-2410-H-025-025-</t>
    <phoneticPr fontId="4" type="noConversion"/>
  </si>
  <si>
    <t>101-2410-H-025-027-</t>
    <phoneticPr fontId="4" type="noConversion"/>
  </si>
  <si>
    <t>101-2410-H-025-029-</t>
    <phoneticPr fontId="4" type="noConversion"/>
  </si>
  <si>
    <t>101-2221-E-025-008-</t>
    <phoneticPr fontId="4" type="noConversion"/>
  </si>
  <si>
    <t>101-2221-E-025-005-</t>
    <phoneticPr fontId="4" type="noConversion"/>
  </si>
  <si>
    <t>101-2221-E-025-003-</t>
    <phoneticPr fontId="4" type="noConversion"/>
  </si>
  <si>
    <t>101-2221-E-025-011-</t>
    <phoneticPr fontId="4" type="noConversion"/>
  </si>
  <si>
    <t>101-2221-E-025-010-</t>
    <phoneticPr fontId="4" type="noConversion"/>
  </si>
  <si>
    <t>101-2221-E-025-002-</t>
    <phoneticPr fontId="4" type="noConversion"/>
  </si>
  <si>
    <t>101-2221-E-025-001-</t>
    <phoneticPr fontId="4" type="noConversion"/>
  </si>
  <si>
    <t>101-2410-H-025-028-</t>
    <phoneticPr fontId="4" type="noConversion"/>
  </si>
  <si>
    <t>101-2221-E-025-013-</t>
    <phoneticPr fontId="4" type="noConversion"/>
  </si>
  <si>
    <t>101-2221-E-025-012-</t>
    <phoneticPr fontId="4" type="noConversion"/>
  </si>
  <si>
    <t>101-2221-E-025-004-</t>
    <phoneticPr fontId="4" type="noConversion"/>
  </si>
  <si>
    <t>101-2511-S-025-001-MY2</t>
    <phoneticPr fontId="4" type="noConversion"/>
  </si>
  <si>
    <t>101-2410-H-025-030-</t>
    <phoneticPr fontId="4" type="noConversion"/>
  </si>
  <si>
    <t>101-2221-E-025-016-</t>
    <phoneticPr fontId="4" type="noConversion"/>
  </si>
  <si>
    <t>101-2221-E-025-015-</t>
    <phoneticPr fontId="4" type="noConversion"/>
  </si>
  <si>
    <t>101-2221-E-025-017-</t>
    <phoneticPr fontId="4" type="noConversion"/>
  </si>
  <si>
    <t>101-2221-E-025-014-</t>
    <phoneticPr fontId="4" type="noConversion"/>
  </si>
  <si>
    <t>101-2221-E-025-009-</t>
    <phoneticPr fontId="4" type="noConversion"/>
  </si>
  <si>
    <t>101-2221-E-025-007-</t>
    <phoneticPr fontId="4" type="noConversion"/>
  </si>
  <si>
    <t>101-2221-E-025-006-</t>
    <phoneticPr fontId="4" type="noConversion"/>
  </si>
  <si>
    <t>101-2314-B-025-002-</t>
    <phoneticPr fontId="4" type="noConversion"/>
  </si>
  <si>
    <t>101-2410-H-025-031-</t>
    <phoneticPr fontId="4" type="noConversion"/>
  </si>
  <si>
    <t>101-2314-B-025-001-MY3</t>
    <phoneticPr fontId="4" type="noConversion"/>
  </si>
  <si>
    <t>101-2631-S-025-001-</t>
    <phoneticPr fontId="4" type="noConversion"/>
  </si>
  <si>
    <t>101/8/1-103/7/31</t>
    <phoneticPr fontId="4" type="noConversion"/>
  </si>
  <si>
    <t>101/8/1-102/7/31</t>
    <phoneticPr fontId="4" type="noConversion"/>
  </si>
  <si>
    <t>101/8/1-104/7/31</t>
    <phoneticPr fontId="4" type="noConversion"/>
  </si>
  <si>
    <t>100/8/1-102/7/31</t>
    <phoneticPr fontId="4" type="noConversion"/>
  </si>
  <si>
    <t>100/8/1-103/7/31</t>
    <phoneticPr fontId="4" type="noConversion"/>
  </si>
  <si>
    <t>99/8/1-102/7/31</t>
    <phoneticPr fontId="4" type="noConversion"/>
  </si>
  <si>
    <t>通識教育中心</t>
    <phoneticPr fontId="4" type="noConversion"/>
  </si>
  <si>
    <t>財政稅務系</t>
    <phoneticPr fontId="4" type="noConversion"/>
  </si>
  <si>
    <t>應用日語系</t>
    <phoneticPr fontId="4" type="noConversion"/>
  </si>
  <si>
    <t>休閒事業經營系</t>
    <phoneticPr fontId="4" type="noConversion"/>
  </si>
  <si>
    <t>美容系</t>
    <phoneticPr fontId="4" type="noConversion"/>
  </si>
  <si>
    <t>會計資訊系會計與財稅碩士班</t>
    <phoneticPr fontId="4" type="noConversion"/>
  </si>
  <si>
    <t>多媒體設計系</t>
    <phoneticPr fontId="4" type="noConversion"/>
  </si>
  <si>
    <t>流通管理系</t>
    <phoneticPr fontId="4" type="noConversion"/>
  </si>
  <si>
    <t>室內設計系</t>
    <phoneticPr fontId="4" type="noConversion"/>
  </si>
  <si>
    <t>資訊工程系</t>
    <phoneticPr fontId="4" type="noConversion"/>
  </si>
  <si>
    <t>護理系</t>
    <phoneticPr fontId="4" type="noConversion"/>
  </si>
  <si>
    <t>100/8/1-101/12/31</t>
    <phoneticPr fontId="4" type="noConversion"/>
  </si>
  <si>
    <t>王敏東</t>
    <phoneticPr fontId="4" type="noConversion"/>
  </si>
  <si>
    <t>應用日語系日本市場暨商務策略碩士班</t>
    <phoneticPr fontId="4" type="noConversion"/>
  </si>
  <si>
    <t>教授</t>
    <phoneticPr fontId="4" type="noConversion"/>
  </si>
  <si>
    <t>日本新語消長之研究 ─以2008年之新語為例</t>
    <phoneticPr fontId="4" type="noConversion"/>
  </si>
  <si>
    <t>101/8/1-102/7/31</t>
    <phoneticPr fontId="4" type="noConversion"/>
  </si>
  <si>
    <t>101-2410-H-025-032-</t>
    <phoneticPr fontId="4" type="noConversion"/>
  </si>
  <si>
    <t>產學合作計畫(含企業配合款)</t>
    <phoneticPr fontId="4" type="noConversion"/>
  </si>
  <si>
    <t>產學合作計畫</t>
    <phoneticPr fontId="4" type="noConversion"/>
  </si>
  <si>
    <t>盧永豐</t>
    <phoneticPr fontId="4" type="noConversion"/>
  </si>
  <si>
    <t>資訊工程系</t>
    <phoneticPr fontId="4" type="noConversion"/>
  </si>
  <si>
    <t>助理教授</t>
    <phoneticPr fontId="4" type="noConversion"/>
  </si>
  <si>
    <t>嵌入式系統上具拓樸考量之安全資料傳輸</t>
    <phoneticPr fontId="4" type="noConversion"/>
  </si>
  <si>
    <t>101-2218-E-025-001-</t>
    <phoneticPr fontId="4" type="noConversion"/>
  </si>
  <si>
    <t>李家豪</t>
    <phoneticPr fontId="4" type="noConversion"/>
  </si>
  <si>
    <t>財務金融系</t>
    <phoneticPr fontId="4" type="noConversion"/>
  </si>
  <si>
    <t>市場交易活動與存託憑證折價之研究</t>
    <phoneticPr fontId="4" type="noConversion"/>
  </si>
  <si>
    <t>101/10/1-102/9/30</t>
    <phoneticPr fontId="4" type="noConversion"/>
  </si>
  <si>
    <t>101-2410-H-025-033-</t>
    <phoneticPr fontId="4" type="noConversion"/>
  </si>
  <si>
    <t>顏昌華</t>
    <phoneticPr fontId="4" type="noConversion"/>
  </si>
  <si>
    <t>休閒事業經營系</t>
    <phoneticPr fontId="4" type="noConversion"/>
  </si>
  <si>
    <t>副教授</t>
    <phoneticPr fontId="4" type="noConversion"/>
  </si>
  <si>
    <t>大型國際活動與城市永續性:方法建構與實證-(子計畫五)城市大型國際活動之經濟永續性評估</t>
    <phoneticPr fontId="4" type="noConversion"/>
  </si>
  <si>
    <t>102/1/1-102/12/31</t>
    <phoneticPr fontId="4" type="noConversion"/>
  </si>
  <si>
    <t>102-2420-H-025-001-</t>
  </si>
  <si>
    <t>保險金融管理系</t>
  </si>
  <si>
    <t>台灣汽車責任保險市場存在的訊息不對稱問題與學習效果</t>
  </si>
  <si>
    <t>102-2410-H-025-001-</t>
  </si>
  <si>
    <t>黃英哲</t>
    <phoneticPr fontId="4" type="noConversion"/>
  </si>
  <si>
    <t>應用日語系</t>
    <phoneticPr fontId="4" type="noConversion"/>
  </si>
  <si>
    <t>副教授</t>
    <phoneticPr fontId="4" type="noConversion"/>
  </si>
  <si>
    <t>台灣日語文相關學系學生之日語會話表達特徵與其對日語會話訓練之期待</t>
    <phoneticPr fontId="4" type="noConversion"/>
  </si>
  <si>
    <t>101/8/1-102/7/31</t>
    <phoneticPr fontId="4" type="noConversion"/>
  </si>
  <si>
    <t>101-2410-H-025-034-</t>
    <phoneticPr fontId="4" type="noConversion"/>
  </si>
  <si>
    <t>張巧宜</t>
    <phoneticPr fontId="4" type="noConversion"/>
  </si>
  <si>
    <t>郭玟秀</t>
    <phoneticPr fontId="4" type="noConversion"/>
  </si>
  <si>
    <t>劉俊廷</t>
    <phoneticPr fontId="4" type="noConversion"/>
  </si>
  <si>
    <t>林淑惠</t>
    <phoneticPr fontId="4" type="noConversion"/>
  </si>
  <si>
    <t>史德西</t>
    <phoneticPr fontId="4" type="noConversion"/>
  </si>
  <si>
    <t>謝富順</t>
    <phoneticPr fontId="4" type="noConversion"/>
  </si>
  <si>
    <t>陳秀桂</t>
    <phoneticPr fontId="4" type="noConversion"/>
  </si>
  <si>
    <t>陳香如</t>
    <phoneticPr fontId="4" type="noConversion"/>
  </si>
  <si>
    <t>楊淑玲</t>
    <phoneticPr fontId="4" type="noConversion"/>
  </si>
  <si>
    <t>陳美嬪</t>
    <phoneticPr fontId="4" type="noConversion"/>
  </si>
  <si>
    <t>許義忠</t>
    <phoneticPr fontId="4" type="noConversion"/>
  </si>
  <si>
    <t>林俊德</t>
    <phoneticPr fontId="4" type="noConversion"/>
  </si>
  <si>
    <t>盧長興</t>
    <phoneticPr fontId="4" type="noConversion"/>
  </si>
  <si>
    <t>吳麗芬</t>
    <phoneticPr fontId="4" type="noConversion"/>
  </si>
  <si>
    <t>張宏吉</t>
    <phoneticPr fontId="4" type="noConversion"/>
  </si>
  <si>
    <t>姜琇森</t>
    <phoneticPr fontId="4" type="noConversion"/>
  </si>
  <si>
    <t>蕭國倫</t>
    <phoneticPr fontId="4" type="noConversion"/>
  </si>
  <si>
    <t>柯志坤</t>
    <phoneticPr fontId="4" type="noConversion"/>
  </si>
  <si>
    <t>周昭宇</t>
    <phoneticPr fontId="4" type="noConversion"/>
  </si>
  <si>
    <t>李國瑋</t>
    <phoneticPr fontId="4" type="noConversion"/>
  </si>
  <si>
    <t>廖采如</t>
    <phoneticPr fontId="4" type="noConversion"/>
  </si>
  <si>
    <t>李家瑩</t>
    <phoneticPr fontId="4" type="noConversion"/>
  </si>
  <si>
    <t>簡淑華</t>
    <phoneticPr fontId="4" type="noConversion"/>
  </si>
  <si>
    <t>王朝仕</t>
    <phoneticPr fontId="4" type="noConversion"/>
  </si>
  <si>
    <t>林心慧</t>
    <phoneticPr fontId="4" type="noConversion"/>
  </si>
  <si>
    <t>柯沛程</t>
    <phoneticPr fontId="4" type="noConversion"/>
  </si>
  <si>
    <t>簡郁紘</t>
    <phoneticPr fontId="4" type="noConversion"/>
  </si>
  <si>
    <t>黃秀美(主)
姜琇森(共)</t>
    <phoneticPr fontId="4" type="noConversion"/>
  </si>
  <si>
    <t>陳牧言</t>
    <phoneticPr fontId="4" type="noConversion"/>
  </si>
  <si>
    <t>張雅芬</t>
    <phoneticPr fontId="4" type="noConversion"/>
  </si>
  <si>
    <t>吳佩勳</t>
    <phoneticPr fontId="4" type="noConversion"/>
  </si>
  <si>
    <t>郭清章</t>
    <phoneticPr fontId="4" type="noConversion"/>
  </si>
  <si>
    <t>顏昌華</t>
    <phoneticPr fontId="4" type="noConversion"/>
  </si>
  <si>
    <t>邱學瑾</t>
    <phoneticPr fontId="4" type="noConversion"/>
  </si>
  <si>
    <t>王敏東</t>
    <phoneticPr fontId="4" type="noConversion"/>
  </si>
  <si>
    <t>蔡子瑋</t>
    <phoneticPr fontId="4" type="noConversion"/>
  </si>
  <si>
    <t>朱中華</t>
    <phoneticPr fontId="4" type="noConversion"/>
  </si>
  <si>
    <t>游曉貞</t>
    <phoneticPr fontId="4" type="noConversion"/>
  </si>
  <si>
    <t>李孟杰</t>
    <phoneticPr fontId="4" type="noConversion"/>
  </si>
  <si>
    <t>陳彥匡</t>
    <phoneticPr fontId="4" type="noConversion"/>
  </si>
  <si>
    <t>楊志文</t>
    <phoneticPr fontId="4" type="noConversion"/>
  </si>
  <si>
    <t>陳榮昌(主)
陳同孝(共)(資工)</t>
    <phoneticPr fontId="4" type="noConversion"/>
  </si>
  <si>
    <t>林泓毅</t>
    <phoneticPr fontId="4" type="noConversion"/>
  </si>
  <si>
    <t>陳永隆</t>
    <phoneticPr fontId="4" type="noConversion"/>
  </si>
  <si>
    <t>陳弘明</t>
    <phoneticPr fontId="4" type="noConversion"/>
  </si>
  <si>
    <t>林春宏</t>
    <phoneticPr fontId="4" type="noConversion"/>
  </si>
  <si>
    <t>陳同孝</t>
    <phoneticPr fontId="4" type="noConversion"/>
  </si>
  <si>
    <t>吳憲珠</t>
    <phoneticPr fontId="4" type="noConversion"/>
  </si>
  <si>
    <t>黃天麒</t>
    <phoneticPr fontId="4" type="noConversion"/>
  </si>
  <si>
    <t>盧永豐</t>
    <phoneticPr fontId="4" type="noConversion"/>
  </si>
  <si>
    <t>保險金融管理系</t>
    <phoneticPr fontId="4" type="noConversion"/>
  </si>
  <si>
    <t>應用英語系</t>
    <phoneticPr fontId="4" type="noConversion"/>
  </si>
  <si>
    <t>財務金融系</t>
    <phoneticPr fontId="4" type="noConversion"/>
  </si>
  <si>
    <t>國際貿易與經營系</t>
    <phoneticPr fontId="4" type="noConversion"/>
  </si>
  <si>
    <t>流通管理系</t>
    <phoneticPr fontId="4" type="noConversion"/>
  </si>
  <si>
    <t>會計資訊系會計與財稅碩士班</t>
    <phoneticPr fontId="4" type="noConversion"/>
  </si>
  <si>
    <t>資訊管理系</t>
    <phoneticPr fontId="4" type="noConversion"/>
  </si>
  <si>
    <t>財政稅務系</t>
    <phoneticPr fontId="4" type="noConversion"/>
  </si>
  <si>
    <t>通識教育中心</t>
    <phoneticPr fontId="4" type="noConversion"/>
  </si>
  <si>
    <t>護理系</t>
    <phoneticPr fontId="4" type="noConversion"/>
  </si>
  <si>
    <t>老人服務事業管理系</t>
    <phoneticPr fontId="4" type="noConversion"/>
  </si>
  <si>
    <t>企業管理系事業經營碩士班</t>
    <phoneticPr fontId="4" type="noConversion"/>
  </si>
  <si>
    <t>應用統計系</t>
    <phoneticPr fontId="4" type="noConversion"/>
  </si>
  <si>
    <t>資訊工程系</t>
    <phoneticPr fontId="4" type="noConversion"/>
  </si>
  <si>
    <t>休閒事業經營系</t>
    <phoneticPr fontId="4" type="noConversion"/>
  </si>
  <si>
    <t>應用日語系日本市場暨商務策略碩士班</t>
    <phoneticPr fontId="4" type="noConversion"/>
  </si>
  <si>
    <t>多媒體設計系</t>
    <phoneticPr fontId="4" type="noConversion"/>
  </si>
  <si>
    <t>室內設計系</t>
    <phoneticPr fontId="4" type="noConversion"/>
  </si>
  <si>
    <t>副教授</t>
    <phoneticPr fontId="4" type="noConversion"/>
  </si>
  <si>
    <t>助理教授</t>
    <phoneticPr fontId="4" type="noConversion"/>
  </si>
  <si>
    <t>教授</t>
    <phoneticPr fontId="4" type="noConversion"/>
  </si>
  <si>
    <t>由從眾行為分析近52週高點投資策略</t>
    <phoneticPr fontId="4" type="noConversion"/>
  </si>
  <si>
    <t>不同市場情況期間選擇權對股票交易量比率之研究</t>
    <phoneticPr fontId="4" type="noConversion"/>
  </si>
  <si>
    <t>獨立代理人能否提供較佳的理賠服務品質？</t>
    <phoneticPr fontId="4" type="noConversion"/>
  </si>
  <si>
    <t>高階概數法對多個伽瑪分配平均數在形狀參數未知且異質之下的統計推論</t>
    <phoneticPr fontId="4" type="noConversion"/>
  </si>
  <si>
    <t>臺灣青少年精神病之研究</t>
    <phoneticPr fontId="4" type="noConversion"/>
  </si>
  <si>
    <t>金融開放與市場流動性之研究</t>
    <phoneticPr fontId="4" type="noConversion"/>
  </si>
  <si>
    <t>房地產指數之衍生性金融商品研究</t>
    <phoneticPr fontId="4" type="noConversion"/>
  </si>
  <si>
    <t>收盤集合競價交易前透明度對市場品質、投資人下單策略和收盤價格操弄之影響</t>
    <phoneticPr fontId="4" type="noConversion"/>
  </si>
  <si>
    <t>多重大股東對公司績效之影響</t>
    <phoneticPr fontId="4" type="noConversion"/>
  </si>
  <si>
    <t>信評變動對公司舉債來源與股利發放模式之影響</t>
    <phoneticPr fontId="4" type="noConversion"/>
  </si>
  <si>
    <t>國家、總經及金融危機環境中公司績效權變方法之研究</t>
    <phoneticPr fontId="4" type="noConversion"/>
  </si>
  <si>
    <t>政府治理與華格納法則的跨國研究</t>
    <phoneticPr fontId="4" type="noConversion"/>
  </si>
  <si>
    <t>以QR code 連結紙本與數位教材促進護生藥理知識學習成效之研究</t>
    <phoneticPr fontId="4" type="noConversion"/>
  </si>
  <si>
    <t>居住安養機構中之高齡者參與園藝治療賦能效果之評估</t>
    <phoneticPr fontId="4" type="noConversion"/>
  </si>
  <si>
    <t>使用各種分析技術研究水中農藥經鉍系光催化劑(釩酸鉍、鎢酸鉍及碘氧化鉍)降解之效率、機構及毒性變化</t>
    <phoneticPr fontId="4" type="noConversion"/>
  </si>
  <si>
    <t>靈性懷舊對社區輕度憂鬱及失智老人自尊、希望、生活滿意度的影響探討</t>
    <phoneticPr fontId="4" type="noConversion"/>
  </si>
  <si>
    <t>遠距健康照護對可避免住院醫療利用之影響</t>
    <phoneticPr fontId="4" type="noConversion"/>
  </si>
  <si>
    <t>護理系學生職涯發展與成就表現之前瞻性研究：社會認知生涯理論之驗證(I)</t>
    <phoneticPr fontId="4" type="noConversion"/>
  </si>
  <si>
    <t>建構護理之家安寧照護服務模式之初探</t>
    <phoneticPr fontId="4" type="noConversion"/>
  </si>
  <si>
    <t>含不良品分解運送或合?運送之經濟生產批量模式：擇優決策法則</t>
    <phoneticPr fontId="4" type="noConversion"/>
  </si>
  <si>
    <t>以腦波特徵為基礎之學習專注力評估與訓練模式</t>
    <phoneticPr fontId="4" type="noConversion"/>
  </si>
  <si>
    <t>影響人們付費訂閱電子書的因素 - 從認知價值、環境考量與習慣觀點探討</t>
    <phoneticPr fontId="4" type="noConversion"/>
  </si>
  <si>
    <t>行動學習或線上學習?從享樂主義的觀點探討嚴肅遊戲(Serious Game)之滿意度與使用意圖</t>
    <phoneticPr fontId="4" type="noConversion"/>
  </si>
  <si>
    <t>探討行動應用服務混搭於軟體市集平台之最佳化組合服務推薦</t>
    <phoneticPr fontId="4" type="noConversion"/>
  </si>
  <si>
    <t>應用移動平均法於變動抽樣區間平均數管制圖之區間切換法則</t>
    <phoneticPr fontId="4" type="noConversion"/>
  </si>
  <si>
    <t>跨越使用者介面 – 慣性、吸引力與差異性的交互影響</t>
    <phoneticPr fontId="4" type="noConversion"/>
  </si>
  <si>
    <t>政府所有權連結與績效之關係</t>
    <phoneticPr fontId="4" type="noConversion"/>
  </si>
  <si>
    <t>結合網路同儕互評與影片註記於護理溝通訓練之研究：系統發展、教學模式設計與成效評估(1/2)</t>
    <phoneticPr fontId="4" type="noConversion"/>
  </si>
  <si>
    <t>網路購物情境之資訊負荷對於消費者行為意圖之影響(1/2)</t>
    <phoneticPr fontId="4" type="noConversion"/>
  </si>
  <si>
    <t>情緒帳戶對金融產品銷售影響之整合性研究(1/2)</t>
    <phoneticPr fontId="4" type="noConversion"/>
  </si>
  <si>
    <t>新股申購銷售危機預警與過度反應之研究(2/2)</t>
    <phoneticPr fontId="4" type="noConversion"/>
  </si>
  <si>
    <t>所得和個人健康狀態及醫療利用之實證研究(2/2)</t>
    <phoneticPr fontId="4" type="noConversion"/>
  </si>
  <si>
    <t>大學商管學群學生行動學習準備度與成效評估模式之發展與驗證(2/2)</t>
    <phoneticPr fontId="4" type="noConversion"/>
  </si>
  <si>
    <t>建構一個許可式電子關係行銷模式(2/2)</t>
    <phoneticPr fontId="4" type="noConversion"/>
  </si>
  <si>
    <t>脊髓損傷者長期居家照護需求及自我管理方案對預防併發症、提升自我效能、健康狀態之成效探討(2/3)</t>
    <phoneticPr fontId="4" type="noConversion"/>
  </si>
  <si>
    <t>含有延遲修理不完美服務者可控制排隊模式之隨機化策略(3/3)</t>
    <phoneticPr fontId="4" type="noConversion"/>
  </si>
  <si>
    <t>系統在離散時間運作下的預防維護、備用品訂購與保固(3/3)</t>
    <phoneticPr fontId="4" type="noConversion"/>
  </si>
  <si>
    <t>擬真情境學習環境:從理論,實施到評估(3/3)</t>
    <phoneticPr fontId="4" type="noConversion"/>
  </si>
  <si>
    <t>運用仿生計算建構模糊時間序列股價預測模型之發展與驗證(2/2)</t>
    <phoneticPr fontId="4" type="noConversion"/>
  </si>
  <si>
    <t>血球細胞之自動化切割與分類辨識為基礎之血液檢查報告輔助診斷系統(2/2)</t>
    <phoneticPr fontId="4" type="noConversion"/>
  </si>
  <si>
    <t>損失(痛苦)及獲得(快樂)對過去/未來時間知覺及記憶的影響：調節焦點及時間距離的角色(2/2)</t>
    <phoneticPr fontId="4" type="noConversion"/>
  </si>
  <si>
    <t>含伯努利假期、啟動時間和延遲服務修理的不可信任服務者之雙門檻方策</t>
    <phoneticPr fontId="4" type="noConversion"/>
  </si>
  <si>
    <t>團體旅遊之顧客合作行為--量表發展與實證研究</t>
    <phoneticPr fontId="4" type="noConversion"/>
  </si>
  <si>
    <t>日語搭配詞組之習得研究:以台灣日語學習者為對象</t>
    <phoneticPr fontId="4" type="noConversion"/>
  </si>
  <si>
    <t>起跑點不同的日語教育─科技大學日語系學生的調查研究─</t>
    <phoneticPr fontId="4" type="noConversion"/>
  </si>
  <si>
    <t>應用多模式情緒分析於適性化圖形介面設計模式研究(II)</t>
    <phoneticPr fontId="4" type="noConversion"/>
  </si>
  <si>
    <t>三維多媒體資訊傳輸之研究</t>
    <phoneticPr fontId="4" type="noConversion"/>
  </si>
  <si>
    <t>自閉症兒童與機器寵物之互動行為研究</t>
    <phoneticPr fontId="4" type="noConversion"/>
  </si>
  <si>
    <t>組立複層隔熱發電外牆改善室內環境品質之能源效益探討</t>
    <phoneticPr fontId="4" type="noConversion"/>
  </si>
  <si>
    <t>路商店商品圖片配置與商品補貨機制整合之最佳化模式</t>
    <phoneticPr fontId="4" type="noConversion"/>
  </si>
  <si>
    <t>從航線相似性探討多機場區域下的市佔分佈：重疊誤差成份與交錯巢層結構指定</t>
    <phoneticPr fontId="4" type="noConversion"/>
  </si>
  <si>
    <t>運用基因演算法與群組技術以三階段機制求解結合實體與虛擬之量販店網路訂購揀貨路徑最佳化問題</t>
    <phoneticPr fontId="4" type="noConversion"/>
  </si>
  <si>
    <t>微陣列資料探勘應用於基因選取問題</t>
    <phoneticPr fontId="4" type="noConversion"/>
  </si>
  <si>
    <t>自適性多跳同心圓拓樸架構與最佳繞送演算法在無線感測器網路之研究</t>
    <phoneticPr fontId="4" type="noConversion"/>
  </si>
  <si>
    <t>行動雲端健康管理服務系統中介框架設計與健康記錄資料交換校能之研究</t>
    <phoneticPr fontId="4" type="noConversion"/>
  </si>
  <si>
    <t>運用影像伺服整合技術於精密機械定位之研究</t>
    <phoneticPr fontId="4" type="noConversion"/>
  </si>
  <si>
    <t>資料隱藏與影像藏密分析之交錯比較與改進</t>
    <phoneticPr fontId="4" type="noConversion"/>
  </si>
  <si>
    <t>共相關直方圖分析技術於腦部MRI影像切割與對比度增強之研究</t>
    <phoneticPr fontId="4" type="noConversion"/>
  </si>
  <si>
    <t>以自我導向學習系統轉化技職校院學生不適應性學習組型之縱貫研究</t>
    <phoneticPr fontId="4" type="noConversion"/>
  </si>
  <si>
    <t>圖形理論應用於多核心即時系統的資源配置與電源管理排程法之研究</t>
    <phoneticPr fontId="4" type="noConversion"/>
  </si>
  <si>
    <t>植基於快閃記憶體系統之安全儲存暨資料庫索引機制設計(1/2)</t>
    <phoneticPr fontId="4" type="noConversion"/>
  </si>
  <si>
    <t>一個保固後故障將遭受懲罰的產品其最佳的預燒、保固及預防維護策略之研究(1/3)</t>
    <phoneticPr fontId="4" type="noConversion"/>
  </si>
  <si>
    <t>102-2410-H-025-008-</t>
    <phoneticPr fontId="4" type="noConversion"/>
  </si>
  <si>
    <t>102-2410-H-025-009-</t>
    <phoneticPr fontId="4" type="noConversion"/>
  </si>
  <si>
    <t>102-2410-H-025-010-</t>
    <phoneticPr fontId="4" type="noConversion"/>
  </si>
  <si>
    <t>102-2118-M-025-001-</t>
    <phoneticPr fontId="4" type="noConversion"/>
  </si>
  <si>
    <t>102-2410-H-025-003-</t>
    <phoneticPr fontId="4" type="noConversion"/>
  </si>
  <si>
    <t>102-2410-H-025-012-</t>
    <phoneticPr fontId="4" type="noConversion"/>
  </si>
  <si>
    <t>102-2410-H-025-004-</t>
    <phoneticPr fontId="4" type="noConversion"/>
  </si>
  <si>
    <t>102-2410-H-025-006-</t>
    <phoneticPr fontId="4" type="noConversion"/>
  </si>
  <si>
    <t>102-2410-H-025-011-</t>
    <phoneticPr fontId="4" type="noConversion"/>
  </si>
  <si>
    <t>102-2410-H-025-013-</t>
    <phoneticPr fontId="4" type="noConversion"/>
  </si>
  <si>
    <t>102-2410-H-025-014-</t>
    <phoneticPr fontId="4" type="noConversion"/>
  </si>
  <si>
    <t>102-2410-H-025-002-</t>
    <phoneticPr fontId="4" type="noConversion"/>
  </si>
  <si>
    <t>102-2511-S-025-002-</t>
    <phoneticPr fontId="4" type="noConversion"/>
  </si>
  <si>
    <t>102-2410-H-025-022-</t>
    <phoneticPr fontId="4" type="noConversion"/>
  </si>
  <si>
    <t>102-2113-M-025-001-</t>
    <phoneticPr fontId="4" type="noConversion"/>
  </si>
  <si>
    <t>102-2320-B-025-001-</t>
    <phoneticPr fontId="4" type="noConversion"/>
  </si>
  <si>
    <t>102-2410-H-025-029-</t>
    <phoneticPr fontId="4" type="noConversion"/>
  </si>
  <si>
    <t>102-2410-H-025-020-SSS</t>
    <phoneticPr fontId="4" type="noConversion"/>
  </si>
  <si>
    <t>102-2410-H-025-015-SSS</t>
    <phoneticPr fontId="4" type="noConversion"/>
  </si>
  <si>
    <t>102-2410-H-025-016-</t>
    <phoneticPr fontId="4" type="noConversion"/>
  </si>
  <si>
    <t>102-2410-H-025-024-</t>
    <phoneticPr fontId="4" type="noConversion"/>
  </si>
  <si>
    <t>102-2410-H-025-026-</t>
    <phoneticPr fontId="4" type="noConversion"/>
  </si>
  <si>
    <t>102-2410-H-025-027-</t>
    <phoneticPr fontId="4" type="noConversion"/>
  </si>
  <si>
    <t>102-2410-H-025-017-</t>
    <phoneticPr fontId="4" type="noConversion"/>
  </si>
  <si>
    <t>102-2410-H-025-018-</t>
    <phoneticPr fontId="4" type="noConversion"/>
  </si>
  <si>
    <t>102-2410-H-025-019-</t>
    <phoneticPr fontId="4" type="noConversion"/>
  </si>
  <si>
    <t>102-2410-H-025-028-</t>
    <phoneticPr fontId="4" type="noConversion"/>
  </si>
  <si>
    <t>102-2511-S-025-001-MY2</t>
    <phoneticPr fontId="4" type="noConversion"/>
  </si>
  <si>
    <t>102-2410-H-025-025-MY2</t>
    <phoneticPr fontId="4" type="noConversion"/>
  </si>
  <si>
    <t>102-2410-H-025-023-MY2</t>
    <phoneticPr fontId="4" type="noConversion"/>
  </si>
  <si>
    <t>101-2410-H-025-019-MY2</t>
    <phoneticPr fontId="4" type="noConversion"/>
  </si>
  <si>
    <t>101-2410-H-025-024-MY2</t>
    <phoneticPr fontId="4" type="noConversion"/>
  </si>
  <si>
    <t>101-2511-S-025-001-MY2</t>
    <phoneticPr fontId="4" type="noConversion"/>
  </si>
  <si>
    <t>101-2410-H-025-013-MY2</t>
    <phoneticPr fontId="4" type="noConversion"/>
  </si>
  <si>
    <t>101-2314-B-025-001-MY3</t>
    <phoneticPr fontId="4" type="noConversion"/>
  </si>
  <si>
    <t>100-2221-E-025-005-MY3</t>
    <phoneticPr fontId="4" type="noConversion"/>
  </si>
  <si>
    <t>100-2221-E-025-004-MY3</t>
    <phoneticPr fontId="4" type="noConversion"/>
  </si>
  <si>
    <t>100-2511-S-025-003-MY3</t>
    <phoneticPr fontId="4" type="noConversion"/>
  </si>
  <si>
    <t>101-2410-H-025-004-MY2</t>
    <phoneticPr fontId="4" type="noConversion"/>
  </si>
  <si>
    <t>101-2410-H-025-009-MY2</t>
    <phoneticPr fontId="4" type="noConversion"/>
  </si>
  <si>
    <t>101-2410-H-025-010-MY2</t>
    <phoneticPr fontId="4" type="noConversion"/>
  </si>
  <si>
    <t>102-2221-E-025-008-</t>
    <phoneticPr fontId="4" type="noConversion"/>
  </si>
  <si>
    <t>102-2410-H-025-031-</t>
    <phoneticPr fontId="4" type="noConversion"/>
  </si>
  <si>
    <t>102-2410-H-025-007-</t>
    <phoneticPr fontId="4" type="noConversion"/>
  </si>
  <si>
    <t>102-2410-H-025-021-</t>
    <phoneticPr fontId="4" type="noConversion"/>
  </si>
  <si>
    <t>102-2221-E-025-011-</t>
    <phoneticPr fontId="4" type="noConversion"/>
  </si>
  <si>
    <t>102-2221-E-025-005-</t>
    <phoneticPr fontId="4" type="noConversion"/>
  </si>
  <si>
    <t>102-2221-E-025-010-</t>
    <phoneticPr fontId="4" type="noConversion"/>
  </si>
  <si>
    <t>102-2221-E-025-012-</t>
    <phoneticPr fontId="4" type="noConversion"/>
  </si>
  <si>
    <t>102-2221-E-025-007-</t>
    <phoneticPr fontId="4" type="noConversion"/>
  </si>
  <si>
    <t>102-2410-H-025-030-</t>
    <phoneticPr fontId="4" type="noConversion"/>
  </si>
  <si>
    <t>102-2221-E-025-013-</t>
    <phoneticPr fontId="4" type="noConversion"/>
  </si>
  <si>
    <t>102-2221-E-025-014-</t>
    <phoneticPr fontId="4" type="noConversion"/>
  </si>
  <si>
    <t>102-2221-E-025-001-</t>
    <phoneticPr fontId="4" type="noConversion"/>
  </si>
  <si>
    <t>102-2221-E-025-016-</t>
    <phoneticPr fontId="4" type="noConversion"/>
  </si>
  <si>
    <t>102-2221-E-025-009-</t>
    <phoneticPr fontId="4" type="noConversion"/>
  </si>
  <si>
    <t>102-2221-E-025-006-</t>
    <phoneticPr fontId="4" type="noConversion"/>
  </si>
  <si>
    <t>102-2221-E-025-015-</t>
    <phoneticPr fontId="4" type="noConversion"/>
  </si>
  <si>
    <t>102-2511-S-025-003-</t>
    <phoneticPr fontId="4" type="noConversion"/>
  </si>
  <si>
    <t>102-2221-E-025-003-</t>
    <phoneticPr fontId="4" type="noConversion"/>
  </si>
  <si>
    <t>102-2221-E-025-002-MY2</t>
    <phoneticPr fontId="4" type="noConversion"/>
  </si>
  <si>
    <t>102-2221-E-025-004-MY3</t>
    <phoneticPr fontId="4" type="noConversion"/>
  </si>
  <si>
    <t>102/8/1-103/7/31</t>
    <phoneticPr fontId="4" type="noConversion"/>
  </si>
  <si>
    <t>102/8/1-104/7/31</t>
    <phoneticPr fontId="4" type="noConversion"/>
  </si>
  <si>
    <t>101/8/1-103/7/31</t>
    <phoneticPr fontId="4" type="noConversion"/>
  </si>
  <si>
    <t>101/8/1-104/7/31</t>
    <phoneticPr fontId="4" type="noConversion"/>
  </si>
  <si>
    <t>100/8/1-103/7/31</t>
    <phoneticPr fontId="4" type="noConversion"/>
  </si>
  <si>
    <t>100/8/1-103/7/31</t>
    <phoneticPr fontId="4" type="noConversion"/>
  </si>
  <si>
    <t>102/8/1-105/7/31</t>
    <phoneticPr fontId="4" type="noConversion"/>
  </si>
  <si>
    <t>日語與台灣華語中「述說事態經過」之口語表達分析</t>
    <phoneticPr fontId="4" type="noConversion"/>
  </si>
  <si>
    <t>102-2410-H-025-032-</t>
    <phoneticPr fontId="4" type="noConversion"/>
  </si>
  <si>
    <t>陳大仁</t>
    <phoneticPr fontId="4" type="noConversion"/>
  </si>
  <si>
    <t>副教授</t>
    <phoneticPr fontId="4" type="noConversion"/>
  </si>
  <si>
    <t>連俊瑋</t>
    <phoneticPr fontId="4" type="noConversion"/>
  </si>
  <si>
    <t>助理教授</t>
    <phoneticPr fontId="4" type="noConversion"/>
  </si>
  <si>
    <t>副教授</t>
    <phoneticPr fontId="4" type="noConversion"/>
  </si>
  <si>
    <t>國際貿易與經營系</t>
    <phoneticPr fontId="4" type="noConversion"/>
  </si>
  <si>
    <t>林晏如</t>
    <phoneticPr fontId="4" type="noConversion"/>
  </si>
  <si>
    <t>劉俊廷</t>
    <phoneticPr fontId="4" type="noConversion"/>
  </si>
  <si>
    <t>應用日語系日本市場暨商務策略碩士班</t>
    <phoneticPr fontId="4" type="noConversion"/>
  </si>
  <si>
    <t>老人服務事業管理系</t>
    <phoneticPr fontId="4" type="noConversion"/>
  </si>
  <si>
    <t>陳文意(主)
梁亞文(共)</t>
    <phoneticPr fontId="4" type="noConversion"/>
  </si>
  <si>
    <t>梁亞文(主)
陳筱瑀(共)</t>
    <phoneticPr fontId="4" type="noConversion"/>
  </si>
  <si>
    <t>龍紀萱 (主)
吳麗芬(共)</t>
    <phoneticPr fontId="4" type="noConversion"/>
  </si>
  <si>
    <t>陳筱瑀</t>
    <phoneticPr fontId="4" type="noConversion"/>
  </si>
  <si>
    <t>教授</t>
    <phoneticPr fontId="4" type="noConversion"/>
  </si>
  <si>
    <t>林凱胤</t>
    <phoneticPr fontId="4" type="noConversion"/>
  </si>
  <si>
    <t>賴錦緣(主)
陳勝美(共-護)</t>
    <phoneticPr fontId="4" type="noConversion"/>
  </si>
  <si>
    <t>陳夏蓮</t>
    <phoneticPr fontId="4" type="noConversion"/>
  </si>
  <si>
    <t>護理系</t>
    <phoneticPr fontId="4" type="noConversion"/>
  </si>
  <si>
    <t>高血壓疾病自我管理行為模式之建置與驗證</t>
    <phoneticPr fontId="4" type="noConversion"/>
  </si>
  <si>
    <t>101/8/1-104/07/31</t>
    <phoneticPr fontId="4" type="noConversion"/>
  </si>
  <si>
    <t>101-2314-B-025-003-MY3</t>
    <phoneticPr fontId="4" type="noConversion"/>
  </si>
  <si>
    <t>102/8/1-103/7/31</t>
    <phoneticPr fontId="4" type="noConversion"/>
  </si>
  <si>
    <t>林真伊</t>
    <phoneticPr fontId="4" type="noConversion"/>
  </si>
  <si>
    <t>資訊管理系
(含碩士班)</t>
    <phoneticPr fontId="4" type="noConversion"/>
  </si>
  <si>
    <t>具高效率處理反轉前k個喜愛多屬性產品查詢</t>
    <phoneticPr fontId="4" type="noConversion"/>
  </si>
  <si>
    <t>102/10/1-103/09/30</t>
    <phoneticPr fontId="4" type="noConversion"/>
  </si>
  <si>
    <t>黃政治</t>
    <phoneticPr fontId="4" type="noConversion"/>
  </si>
  <si>
    <t>通識教育中心</t>
    <phoneticPr fontId="4" type="noConversion"/>
  </si>
  <si>
    <t>提升五專護理科一年級女生學習數學興趣之研究-以診斷教學為導向之數學課程為主</t>
    <phoneticPr fontId="4" type="noConversion"/>
  </si>
  <si>
    <t>王兆華</t>
    <phoneticPr fontId="4" type="noConversion"/>
  </si>
  <si>
    <t>多媒體設計系(含碩士班)</t>
    <phoneticPr fontId="4" type="noConversion"/>
  </si>
  <si>
    <t>教授</t>
    <phoneticPr fontId="4" type="noConversion"/>
  </si>
  <si>
    <t>銀髮族智慧客廳之多人體感互動虛擬情境健身平台</t>
    <phoneticPr fontId="4" type="noConversion"/>
  </si>
  <si>
    <t>103/1/1-103/08/31</t>
    <phoneticPr fontId="4" type="noConversion"/>
  </si>
  <si>
    <t>廖建翔</t>
    <phoneticPr fontId="4" type="noConversion"/>
  </si>
  <si>
    <t>資訊管理系</t>
    <phoneticPr fontId="4" type="noConversion"/>
  </si>
  <si>
    <t>助理教授</t>
    <phoneticPr fontId="4" type="noConversion"/>
  </si>
  <si>
    <t>103/08/01-104/07/31</t>
    <phoneticPr fontId="4" type="noConversion"/>
  </si>
  <si>
    <t>探討傑出學者對於拓展學術網絡及提昇研究績效之影響力</t>
    <phoneticPr fontId="4" type="noConversion"/>
  </si>
  <si>
    <t>林家慶</t>
    <phoneticPr fontId="4" type="noConversion"/>
  </si>
  <si>
    <t>國際貿易系</t>
    <phoneticPr fontId="4" type="noConversion"/>
  </si>
  <si>
    <t>副教授</t>
    <phoneticPr fontId="4" type="noConversion"/>
  </si>
  <si>
    <t>躍過反傾銷稅直接投資與匯率波動：理論與實證</t>
    <phoneticPr fontId="4" type="noConversion"/>
  </si>
  <si>
    <t>楊淑玲</t>
    <phoneticPr fontId="4" type="noConversion"/>
  </si>
  <si>
    <t>流通管理系</t>
    <phoneticPr fontId="4" type="noConversion"/>
  </si>
  <si>
    <t>管理者薪酬槓桿、資本結構與股利政策</t>
    <phoneticPr fontId="4" type="noConversion"/>
  </si>
  <si>
    <t>張巧宜</t>
    <phoneticPr fontId="4" type="noConversion"/>
  </si>
  <si>
    <t>保險金融管理系</t>
    <phoneticPr fontId="4" type="noConversion"/>
  </si>
  <si>
    <t>投資人從眾行為與內部人持股轉讓宣告效果之探討</t>
    <phoneticPr fontId="4" type="noConversion"/>
  </si>
  <si>
    <t>謝富順</t>
    <phoneticPr fontId="4" type="noConversion"/>
  </si>
  <si>
    <t>財務金融系</t>
    <phoneticPr fontId="4" type="noConversion"/>
  </si>
  <si>
    <t>期貨價量關係之再探</t>
    <phoneticPr fontId="4" type="noConversion"/>
  </si>
  <si>
    <t>盧正宗</t>
    <phoneticPr fontId="4" type="noConversion"/>
  </si>
  <si>
    <t>會計資訊系</t>
    <phoneticPr fontId="4" type="noConversion"/>
  </si>
  <si>
    <t>探討預算目標困難度、互動式預算程序對控制預算配額之影響</t>
    <phoneticPr fontId="4" type="noConversion"/>
  </si>
  <si>
    <t>郭玟秀</t>
    <phoneticPr fontId="4" type="noConversion"/>
  </si>
  <si>
    <t>相對投資人情緒、基金流量、股價報酬與波動關聯性之研究</t>
    <phoneticPr fontId="4" type="noConversion"/>
  </si>
  <si>
    <t>王朝仕</t>
    <phoneticPr fontId="4" type="noConversion"/>
  </si>
  <si>
    <t>企業管理系</t>
    <phoneticPr fontId="4" type="noConversion"/>
  </si>
  <si>
    <t>從市場交易導向與公司治理檢視股票購回計畫的操弄意圖</t>
    <phoneticPr fontId="4" type="noConversion"/>
  </si>
  <si>
    <t>陳美嬪</t>
    <phoneticPr fontId="4" type="noConversion"/>
  </si>
  <si>
    <t>會計資訊系</t>
    <phoneticPr fontId="4" type="noConversion"/>
  </si>
  <si>
    <t>美國量化寬鬆對跨國股市報酬和波動外溢之研究；國家因素之探討</t>
    <phoneticPr fontId="4" type="noConversion"/>
  </si>
  <si>
    <t>劉俊廷</t>
    <phoneticPr fontId="4" type="noConversion"/>
  </si>
  <si>
    <t>轉保動機與道德危險；台灣車體驗實證</t>
    <phoneticPr fontId="4" type="noConversion"/>
  </si>
  <si>
    <t>李家豪</t>
    <phoneticPr fontId="4" type="noConversion"/>
  </si>
  <si>
    <t>國際資金移動對新興國家股匯市之影響</t>
    <phoneticPr fontId="4" type="noConversion"/>
  </si>
  <si>
    <t>黃心怡</t>
    <phoneticPr fontId="4" type="noConversion"/>
  </si>
  <si>
    <t>機構投資者交易行為與總合個股特質波動性</t>
    <phoneticPr fontId="4" type="noConversion"/>
  </si>
  <si>
    <t>蘇淑慧</t>
    <phoneticPr fontId="4" type="noConversion"/>
  </si>
  <si>
    <t>管理者能力、家族公司與分析師預測特性</t>
    <phoneticPr fontId="4" type="noConversion"/>
  </si>
  <si>
    <t>姜琇森</t>
    <phoneticPr fontId="4" type="noConversion"/>
  </si>
  <si>
    <t xml:space="preserve">資訊管理系 </t>
    <phoneticPr fontId="4" type="noConversion"/>
  </si>
  <si>
    <t>運用仿生運算探勘技術於睡眠腦波分析之研究</t>
    <phoneticPr fontId="4" type="noConversion"/>
  </si>
  <si>
    <t>周昭宇</t>
    <phoneticPr fontId="4" type="noConversion"/>
  </si>
  <si>
    <t>教授</t>
    <phoneticPr fontId="4" type="noConversion"/>
  </si>
  <si>
    <t>移動全距管制圖之平均連串長度的模擬研究</t>
    <phoneticPr fontId="4" type="noConversion"/>
  </si>
  <si>
    <t>蕭國倫</t>
    <phoneticPr fontId="4" type="noConversion"/>
  </si>
  <si>
    <t>行動遊戲忠誠度和付費使用意願因素之探討及性別差異分析</t>
    <phoneticPr fontId="4" type="noConversion"/>
  </si>
  <si>
    <t>林心慧</t>
    <phoneticPr fontId="4" type="noConversion"/>
  </si>
  <si>
    <t>線上零售商買貴退差價保證對消費者反應的影響效果；消費者蒐尋成本的調節變數角色</t>
    <phoneticPr fontId="4" type="noConversion"/>
  </si>
  <si>
    <t>張宏吉</t>
    <phoneticPr fontId="4" type="noConversion"/>
  </si>
  <si>
    <t>二階供應鏈存貨模式之求解問題研究</t>
    <phoneticPr fontId="4" type="noConversion"/>
  </si>
  <si>
    <t>連俊瑋</t>
    <phoneticPr fontId="4" type="noConversion"/>
  </si>
  <si>
    <t>Facebook這本書該怎麼讀；從動機理論與個人特質的觀點探討使用社交網站對大學生的影響</t>
    <phoneticPr fontId="4" type="noConversion"/>
  </si>
  <si>
    <t>陳牧言</t>
    <phoneticPr fontId="4" type="noConversion"/>
  </si>
  <si>
    <t>運用模糊分群與生物地理優化演算法於高階模糊時間序列預測模型之發展與驗證</t>
    <phoneticPr fontId="4" type="noConversion"/>
  </si>
  <si>
    <t>103/08/01-105/07/31</t>
    <phoneticPr fontId="4" type="noConversion"/>
  </si>
  <si>
    <t>合計</t>
    <phoneticPr fontId="4" type="noConversion"/>
  </si>
  <si>
    <t>徐俐沂</t>
    <phoneticPr fontId="4" type="noConversion"/>
  </si>
  <si>
    <t>應用英語系</t>
    <phoneticPr fontId="4" type="noConversion"/>
  </si>
  <si>
    <t>副教授</t>
    <phoneticPr fontId="4" type="noConversion"/>
  </si>
  <si>
    <t>103/08/01-104/07/31</t>
    <phoneticPr fontId="4" type="noConversion"/>
  </si>
  <si>
    <t>林俊德</t>
    <phoneticPr fontId="4" type="noConversion"/>
  </si>
  <si>
    <t>林凱胤</t>
    <phoneticPr fontId="4" type="noConversion"/>
  </si>
  <si>
    <t>通識教育中心</t>
    <phoneticPr fontId="4" type="noConversion"/>
  </si>
  <si>
    <t>助理教授</t>
    <phoneticPr fontId="4" type="noConversion"/>
  </si>
  <si>
    <t>顏昌華</t>
    <phoneticPr fontId="4" type="noConversion"/>
  </si>
  <si>
    <t>休閒事業經營系</t>
    <phoneticPr fontId="4" type="noConversion"/>
  </si>
  <si>
    <t>教授</t>
    <phoneticPr fontId="4" type="noConversion"/>
  </si>
  <si>
    <t>103/08/01-105/07/31</t>
    <phoneticPr fontId="4" type="noConversion"/>
  </si>
  <si>
    <t>觀光客與當地居民衝突--量表發展與實證研究(1/2)</t>
    <phoneticPr fontId="4" type="noConversion"/>
  </si>
  <si>
    <t>黃天麒</t>
    <phoneticPr fontId="4" type="noConversion"/>
  </si>
  <si>
    <t>資訊管理系(含碩士班)</t>
    <phoneticPr fontId="4" type="noConversion"/>
  </si>
  <si>
    <t>副教授</t>
    <phoneticPr fontId="4" type="noConversion"/>
  </si>
  <si>
    <t>103/08/01~106/07/31</t>
    <phoneticPr fontId="4" type="noConversion"/>
  </si>
  <si>
    <t>盧長興</t>
    <phoneticPr fontId="4" type="noConversion"/>
  </si>
  <si>
    <t>通識教育中心</t>
    <phoneticPr fontId="4" type="noConversion"/>
  </si>
  <si>
    <t>釩酸鉍-石墨烯複合光催化劑降解水中有機物的研究-使用各種分析技術測定材料性質、降解效率、機構及毒性變化</t>
    <phoneticPr fontId="4" type="noConversion"/>
  </si>
  <si>
    <t>103/08/31~104/07/31</t>
    <phoneticPr fontId="4" type="noConversion"/>
  </si>
  <si>
    <t>黃政治</t>
    <phoneticPr fontId="4" type="noConversion"/>
  </si>
  <si>
    <t>抽象頻道中錯誤偵測及錯誤更正數碼特性的研究</t>
    <phoneticPr fontId="4" type="noConversion"/>
  </si>
  <si>
    <t>103/08/01~104/07/31</t>
    <phoneticPr fontId="4" type="noConversion"/>
  </si>
  <si>
    <t>林淑惠</t>
    <phoneticPr fontId="4" type="noConversion"/>
  </si>
  <si>
    <t>保險金融管理系</t>
    <phoneticPr fontId="4" type="noConversion"/>
  </si>
  <si>
    <t>多個多變量對數常態分配平均向量的多重比較和推論</t>
    <phoneticPr fontId="4" type="noConversion"/>
  </si>
  <si>
    <t>103/08/31-104/07/31</t>
    <phoneticPr fontId="4" type="noConversion"/>
  </si>
  <si>
    <t>楊志文</t>
    <phoneticPr fontId="4" type="noConversion"/>
  </si>
  <si>
    <t>流通管理系(含碩士班)</t>
    <phoneticPr fontId="4" type="noConversion"/>
  </si>
  <si>
    <t>快速地面接駁運輸對於機場與航班聯合之影響：階層巢層與平行巢層</t>
    <phoneticPr fontId="4" type="noConversion"/>
  </si>
  <si>
    <t>吳明哲</t>
    <phoneticPr fontId="4" type="noConversion"/>
  </si>
  <si>
    <t>保險金融管理系</t>
    <phoneticPr fontId="4" type="noConversion"/>
  </si>
  <si>
    <t>教授</t>
    <phoneticPr fontId="4" type="noConversion"/>
  </si>
  <si>
    <t>以房養老市場投資需求因素之研究-新均衡理論與模糊分析階層程序法隻應用</t>
    <phoneticPr fontId="4" type="noConversion"/>
  </si>
  <si>
    <t>103/08/01~104/07/31</t>
    <phoneticPr fontId="4" type="noConversion"/>
  </si>
  <si>
    <t>柯沛程</t>
    <phoneticPr fontId="4" type="noConversion"/>
  </si>
  <si>
    <t>統計系</t>
    <phoneticPr fontId="4" type="noConversion"/>
  </si>
  <si>
    <t>103/08/01~106/07/31</t>
    <phoneticPr fontId="4" type="noConversion"/>
  </si>
  <si>
    <t>吳憲珠</t>
    <phoneticPr fontId="4" type="noConversion"/>
  </si>
  <si>
    <t>資訊工程系(含碩士班)</t>
    <phoneticPr fontId="4" type="noConversion"/>
  </si>
  <si>
    <t>含有顧客重視及回饋行為與啟動失敗之多服務者不可靠排隊系統之理論最佳化分析(1/3)</t>
    <phoneticPr fontId="4" type="noConversion"/>
  </si>
  <si>
    <t>具高隱藏量之可是性資訊隱藏技術的研究(1/2)</t>
    <phoneticPr fontId="4" type="noConversion"/>
  </si>
  <si>
    <t>103/08/01~105/07/31</t>
    <phoneticPr fontId="4" type="noConversion"/>
  </si>
  <si>
    <t>陳彥匡</t>
    <phoneticPr fontId="4" type="noConversion"/>
  </si>
  <si>
    <t>流通管理系(含碩士班)</t>
    <phoneticPr fontId="4" type="noConversion"/>
  </si>
  <si>
    <t>線上購物網站商品圖片配置、商品供應策略及商品類別之研究(I)</t>
    <phoneticPr fontId="4" type="noConversion"/>
  </si>
  <si>
    <t>王琮胤</t>
    <phoneticPr fontId="4" type="noConversion"/>
  </si>
  <si>
    <t>會計資訊系會計與財稅碩士班</t>
    <phoneticPr fontId="4" type="noConversion"/>
  </si>
  <si>
    <t>副教授</t>
    <phoneticPr fontId="4" type="noConversion"/>
  </si>
  <si>
    <t>動態控制方策下含有延遲修復、啟動及休假時間之不可信賴服務者排隊研究</t>
    <phoneticPr fontId="4" type="noConversion"/>
  </si>
  <si>
    <t>李孟杰</t>
    <phoneticPr fontId="4" type="noConversion"/>
  </si>
  <si>
    <t>室內設計系(含碩士班)</t>
    <phoneticPr fontId="4" type="noConversion"/>
  </si>
  <si>
    <t>助理教授</t>
    <phoneticPr fontId="4" type="noConversion"/>
  </si>
  <si>
    <t>建築熱水系統CO2減排之改善效益評估</t>
    <phoneticPr fontId="4" type="noConversion"/>
  </si>
  <si>
    <t>林真伊</t>
    <phoneticPr fontId="4" type="noConversion"/>
  </si>
  <si>
    <t>資訊管理系(含碩士班)</t>
    <phoneticPr fontId="4" type="noConversion"/>
  </si>
  <si>
    <t>具高效率處理前k,m個偏好查詢</t>
    <phoneticPr fontId="4" type="noConversion"/>
  </si>
  <si>
    <t>陳同孝</t>
    <phoneticPr fontId="4" type="noConversion"/>
  </si>
  <si>
    <t>資訊工程系(含碩士班)</t>
    <phoneticPr fontId="4" type="noConversion"/>
  </si>
  <si>
    <t>基於資料隱藏與影樣藏密分析的整合研究</t>
    <phoneticPr fontId="4" type="noConversion"/>
  </si>
  <si>
    <t>黃慧鳳</t>
    <phoneticPr fontId="4" type="noConversion"/>
  </si>
  <si>
    <t>有效率之群組通訊安全於雲端服務之研究</t>
    <phoneticPr fontId="4" type="noConversion"/>
  </si>
  <si>
    <t>朱中華</t>
    <phoneticPr fontId="4" type="noConversion"/>
  </si>
  <si>
    <t>多媒體設計系</t>
    <phoneticPr fontId="4" type="noConversion"/>
  </si>
  <si>
    <t xml:space="preserve">在行動裝置三維立體視覺舒適化之研究 </t>
    <phoneticPr fontId="4" type="noConversion"/>
  </si>
  <si>
    <t>陳永隆</t>
    <phoneticPr fontId="4" type="noConversion"/>
  </si>
  <si>
    <t>資訊工程系(碩士班)</t>
    <phoneticPr fontId="4" type="noConversion"/>
  </si>
  <si>
    <t>多跳式延遲感知叢集拓樸具有資料融合應用於無線感測器網路</t>
    <phoneticPr fontId="4" type="noConversion"/>
  </si>
  <si>
    <t>張雅芬</t>
    <phoneticPr fontId="4" type="noConversion"/>
  </si>
  <si>
    <t>適用於車載網路且支援快速切換之身分驗證系統這設計與研究</t>
    <phoneticPr fontId="4" type="noConversion"/>
  </si>
  <si>
    <t>林恩仕</t>
    <phoneticPr fontId="4" type="noConversion"/>
  </si>
  <si>
    <t>烏藥活性成分抑制肺癌細胞自噬作用及血管新生、細胞轉移之機制探討</t>
    <phoneticPr fontId="4" type="noConversion"/>
  </si>
  <si>
    <t>游耿能</t>
    <phoneticPr fontId="4" type="noConversion"/>
  </si>
  <si>
    <t>多媒體設計系(含碩士班)</t>
    <phoneticPr fontId="4" type="noConversion"/>
  </si>
  <si>
    <t>開發互動式3D視覺化工具以應用於正投影視圖教學之研究</t>
    <phoneticPr fontId="4" type="noConversion"/>
  </si>
  <si>
    <t>林晏如</t>
    <phoneticPr fontId="4" type="noConversion"/>
  </si>
  <si>
    <t>財政稅務系</t>
    <phoneticPr fontId="4" type="noConversion"/>
  </si>
  <si>
    <t>副教授</t>
    <phoneticPr fontId="4" type="noConversion"/>
  </si>
  <si>
    <t>宗教信仰對老人健康及醫療利用影響之研究</t>
    <phoneticPr fontId="4" type="noConversion"/>
  </si>
  <si>
    <t>103/08/01-105/07/31</t>
    <phoneticPr fontId="4" type="noConversion"/>
  </si>
  <si>
    <t>張群</t>
    <phoneticPr fontId="4" type="noConversion"/>
  </si>
  <si>
    <t>應用中文系</t>
    <phoneticPr fontId="4" type="noConversion"/>
  </si>
  <si>
    <t>助理教授</t>
    <phoneticPr fontId="4" type="noConversion"/>
  </si>
  <si>
    <t>華語和閩南語視覺感知構式的歷時觀點研究：語料庫為本的分析</t>
    <phoneticPr fontId="4" type="noConversion"/>
  </si>
  <si>
    <t>103/08/01-104/07/31</t>
    <phoneticPr fontId="4" type="noConversion"/>
  </si>
  <si>
    <t>王敏東</t>
    <phoneticPr fontId="4" type="noConversion"/>
  </si>
  <si>
    <t>應用日語系</t>
    <phoneticPr fontId="4" type="noConversion"/>
  </si>
  <si>
    <t>和製英語的生成、變化與定著</t>
    <phoneticPr fontId="4" type="noConversion"/>
  </si>
  <si>
    <t>邱學瑾</t>
    <phoneticPr fontId="4" type="noConversion"/>
  </si>
  <si>
    <t>日語「縮約形」及「語音變化」的語音習得</t>
    <phoneticPr fontId="4" type="noConversion"/>
  </si>
  <si>
    <t>黃英哲</t>
    <phoneticPr fontId="4" type="noConversion"/>
  </si>
  <si>
    <t>日語能力測驗之聽解試題與學習者口語表達指導之連結研究</t>
    <phoneticPr fontId="4" type="noConversion"/>
  </si>
  <si>
    <t>老人服務事業管理系</t>
    <phoneticPr fontId="4" type="noConversion"/>
  </si>
  <si>
    <t>出生時期的健康狀態與經濟狀態對老人認知功能的影響~「健康與疾病發展起源假說」的驗證</t>
    <phoneticPr fontId="4" type="noConversion"/>
  </si>
  <si>
    <t>103/08/01~104/07/31</t>
    <phoneticPr fontId="4" type="noConversion"/>
  </si>
  <si>
    <t>廖采如</t>
    <phoneticPr fontId="4" type="noConversion"/>
  </si>
  <si>
    <t>保險金融管理系</t>
    <phoneticPr fontId="4" type="noConversion"/>
  </si>
  <si>
    <t>蔡子瑋</t>
    <phoneticPr fontId="4" type="noConversion"/>
  </si>
  <si>
    <t>多媒體設計系(含碩士班)</t>
    <phoneticPr fontId="4" type="noConversion"/>
  </si>
  <si>
    <t>副教授</t>
    <phoneticPr fontId="4" type="noConversion"/>
  </si>
  <si>
    <t>應用多模式情緒分析於適性化圖形介面設計模式研究(III)</t>
    <phoneticPr fontId="4" type="noConversion"/>
  </si>
  <si>
    <t>103/08/01~104/07/31</t>
    <phoneticPr fontId="4" type="noConversion"/>
  </si>
  <si>
    <t>陳庭萱</t>
    <phoneticPr fontId="4" type="noConversion"/>
  </si>
  <si>
    <t>財務金融系</t>
    <phoneticPr fontId="4" type="noConversion"/>
  </si>
  <si>
    <t>助理教授</t>
    <phoneticPr fontId="4" type="noConversion"/>
  </si>
  <si>
    <t>流動性創造的空間分析</t>
    <phoneticPr fontId="4" type="noConversion"/>
  </si>
  <si>
    <t>群聚、當地所有權、當地市場導向與績效之關係</t>
    <phoneticPr fontId="4" type="noConversion"/>
  </si>
  <si>
    <t>網路購物情境之資訊負荷對於消費者行為意圖之影響(2/2)</t>
    <phoneticPr fontId="4" type="noConversion"/>
  </si>
  <si>
    <t>結合網路同儕互評與影片註記於護理溝通訓練之研究：系統發展、教學模式設計與成效評估(2/2)</t>
    <phoneticPr fontId="4" type="noConversion"/>
  </si>
  <si>
    <t>情緒帳戶對金融產品銷售影響之整合性研究(2/2)</t>
    <phoneticPr fontId="4" type="noConversion"/>
  </si>
  <si>
    <t>植基於快閃記憶體系統之安全儲存暨資料庫索引機制設計(2/2)</t>
    <phoneticPr fontId="4" type="noConversion"/>
  </si>
  <si>
    <t>護理系</t>
    <phoneticPr fontId="4" type="noConversion"/>
  </si>
  <si>
    <t>許峰睿</t>
    <phoneticPr fontId="4" type="noConversion"/>
  </si>
  <si>
    <t>保險金融管理系</t>
    <phoneticPr fontId="4" type="noConversion"/>
  </si>
  <si>
    <t>助理教授</t>
    <phoneticPr fontId="4" type="noConversion"/>
  </si>
  <si>
    <t>盈餘平穩度與分析師盈餘準確性:以家族企業實證</t>
    <phoneticPr fontId="4" type="noConversion"/>
  </si>
  <si>
    <t>一個保固後故障將遭受懲罰的產品其最佳的預燒、保固及預防維護策略之研究(2/3)</t>
    <phoneticPr fontId="4" type="noConversion"/>
  </si>
  <si>
    <t>教師不當行為對學生在英語課堂中溝通意願的影響之研究探討</t>
    <phoneticPr fontId="4" type="noConversion"/>
  </si>
  <si>
    <t>高齡者參與賦能取向是園藝治療團體之治療因素探究</t>
    <phoneticPr fontId="4" type="noConversion"/>
  </si>
  <si>
    <t>高血壓疾病自我管理行為模式之建置與驗證(3/3)</t>
    <phoneticPr fontId="4" type="noConversion"/>
  </si>
  <si>
    <t>脊髓損傷者長期居家照護需求及自我管理方案對預防併發症、提升自我效能、健康狀態之成效探討(3/3)</t>
    <phoneticPr fontId="4" type="noConversion"/>
  </si>
  <si>
    <t>中護健康學院美容系</t>
    <phoneticPr fontId="4" type="noConversion"/>
  </si>
  <si>
    <t>行動式案例學習策略融入藥理學課程之探究</t>
    <phoneticPr fontId="4" type="noConversion"/>
  </si>
  <si>
    <t>劉議謙</t>
    <phoneticPr fontId="4" type="noConversion"/>
  </si>
  <si>
    <t>保險金融管理系</t>
    <phoneticPr fontId="4" type="noConversion"/>
  </si>
  <si>
    <t>助理教授</t>
    <phoneticPr fontId="4" type="noConversion"/>
  </si>
  <si>
    <t>定價與避險附保證終身提領給付之選擇權</t>
    <phoneticPr fontId="4" type="noConversion"/>
  </si>
  <si>
    <t>103/10/1-104/9/30</t>
    <phoneticPr fontId="4" type="noConversion"/>
  </si>
  <si>
    <t>通識教育中心</t>
    <phoneticPr fontId="4" type="noConversion"/>
  </si>
  <si>
    <t>探究中小學教師透過校園硬體設施轉化為軟體教學歷程模式</t>
    <phoneticPr fontId="4" type="noConversion"/>
  </si>
  <si>
    <t>103/11/1-104/10/31</t>
    <phoneticPr fontId="4" type="noConversion"/>
  </si>
  <si>
    <t>103-2511-S-025-002</t>
    <phoneticPr fontId="4" type="noConversion"/>
  </si>
  <si>
    <t>陳文意(主)
梁亞文(共)</t>
    <phoneticPr fontId="4" type="noConversion"/>
  </si>
  <si>
    <t>何昕家(主)
張子超(共-臺師大)</t>
    <phoneticPr fontId="4" type="noConversion"/>
  </si>
  <si>
    <t>林心慧(主)
王怡舜(共-彰師大)</t>
    <phoneticPr fontId="4" type="noConversion"/>
  </si>
  <si>
    <t>林智勇</t>
    <phoneticPr fontId="4" type="noConversion"/>
  </si>
  <si>
    <t>財務金融系</t>
    <phoneticPr fontId="4" type="noConversion"/>
  </si>
  <si>
    <t>助理教授</t>
    <phoneticPr fontId="4" type="noConversion"/>
  </si>
  <si>
    <t>金融機構倒閉與風險承擔:從經理人過度自信行為分析之</t>
    <phoneticPr fontId="4" type="noConversion"/>
  </si>
  <si>
    <t>102/08/01-103/07/31</t>
    <phoneticPr fontId="4" type="noConversion"/>
  </si>
  <si>
    <t>陳牧言</t>
    <phoneticPr fontId="4" type="noConversion"/>
  </si>
  <si>
    <t>資訊管理系</t>
    <phoneticPr fontId="4" type="noConversion"/>
  </si>
  <si>
    <t>副教授</t>
    <phoneticPr fontId="4" type="noConversion"/>
  </si>
  <si>
    <t>以情境感知技術建置智慧型購物推薦代理人</t>
    <phoneticPr fontId="4" type="noConversion"/>
  </si>
  <si>
    <t>103/11/01-104/10/31</t>
    <phoneticPr fontId="4" type="noConversion"/>
  </si>
  <si>
    <t>謝文華</t>
    <phoneticPr fontId="4" type="noConversion"/>
  </si>
  <si>
    <t>通識教育中心</t>
    <phoneticPr fontId="4" type="noConversion"/>
  </si>
  <si>
    <t>助理教授</t>
    <phoneticPr fontId="4" type="noConversion"/>
  </si>
  <si>
    <t>明中葉「好古博雅」風氣對小說之發展及影響--以弘治至隆慶年間(1488~1572)為研究中心</t>
    <phoneticPr fontId="4" type="noConversion"/>
  </si>
  <si>
    <t>103/11/01-104/7/31</t>
    <phoneticPr fontId="4" type="noConversion"/>
  </si>
  <si>
    <t>103-2410-H-025-038</t>
    <phoneticPr fontId="4" type="noConversion"/>
  </si>
  <si>
    <t>陳永隆</t>
    <phoneticPr fontId="4" type="noConversion"/>
  </si>
  <si>
    <t>資訊工程系</t>
    <phoneticPr fontId="4" type="noConversion"/>
  </si>
  <si>
    <t>教授</t>
    <phoneticPr fontId="4" type="noConversion"/>
  </si>
  <si>
    <t>產學合作計畫-模糊邏輯理論應用於雲端行程管理系統具有混沌安全認證機制</t>
    <phoneticPr fontId="4" type="noConversion"/>
  </si>
  <si>
    <t>103/11/01-104/10/31</t>
    <phoneticPr fontId="4" type="noConversion"/>
  </si>
  <si>
    <t>產學</t>
    <phoneticPr fontId="4" type="noConversion"/>
  </si>
  <si>
    <t>轉調</t>
    <phoneticPr fontId="4" type="noConversion"/>
  </si>
  <si>
    <t>103-2622-H-025-001-CC3</t>
    <phoneticPr fontId="4" type="noConversion"/>
  </si>
  <si>
    <t>林心慧</t>
    <phoneticPr fontId="4" type="noConversion"/>
  </si>
  <si>
    <t>流通管理系</t>
    <phoneticPr fontId="4" type="noConversion"/>
  </si>
  <si>
    <t>教授</t>
    <phoneticPr fontId="4" type="noConversion"/>
  </si>
  <si>
    <t>OTC藥品產業市場競爭策略之診斷與規劃─差異化優勢、成功關鍵因素、品牌定位、多通路策略</t>
    <phoneticPr fontId="4" type="noConversion"/>
  </si>
  <si>
    <t>103/06/01-104/05/31</t>
    <phoneticPr fontId="4" type="noConversion"/>
  </si>
  <si>
    <t>副教授</t>
    <phoneticPr fontId="4" type="noConversion"/>
  </si>
  <si>
    <t>產學合作計畫-結合隱藏式數位身分驗證，智慧型行動裝置及網路通穴平台之雲端加值服務性研究</t>
    <phoneticPr fontId="4" type="noConversion"/>
  </si>
  <si>
    <t>104/02/01-105/01/31</t>
    <phoneticPr fontId="4" type="noConversion"/>
  </si>
  <si>
    <t>MOST 104-2622-E-025-001-CC2</t>
    <phoneticPr fontId="4" type="noConversion"/>
  </si>
  <si>
    <t>張淑華</t>
    <phoneticPr fontId="4" type="noConversion"/>
  </si>
  <si>
    <t>財政稅務系</t>
    <phoneticPr fontId="4" type="noConversion"/>
  </si>
  <si>
    <t>副教授</t>
    <phoneticPr fontId="4" type="noConversion"/>
  </si>
  <si>
    <t>最適要素租稅政策與經濟成長</t>
    <phoneticPr fontId="4" type="noConversion"/>
  </si>
  <si>
    <t>MOST 104-2140-H-025-001</t>
    <phoneticPr fontId="4" type="noConversion"/>
  </si>
  <si>
    <t>MOST 104-2622-E-025-002 -CC3</t>
    <phoneticPr fontId="4" type="noConversion"/>
  </si>
  <si>
    <t>MOST 104-2622-H-025-001 -CC3</t>
    <phoneticPr fontId="4" type="noConversion"/>
  </si>
  <si>
    <t>林恩仕</t>
    <phoneticPr fontId="4" type="noConversion"/>
  </si>
  <si>
    <t>美容系</t>
    <phoneticPr fontId="4" type="noConversion"/>
  </si>
  <si>
    <t>副教授</t>
    <phoneticPr fontId="4" type="noConversion"/>
  </si>
  <si>
    <t>104/06/01-105/05/31</t>
    <phoneticPr fontId="4" type="noConversion"/>
  </si>
  <si>
    <t>林心慧</t>
    <phoneticPr fontId="4" type="noConversion"/>
  </si>
  <si>
    <t>流通管理系</t>
    <phoneticPr fontId="4" type="noConversion"/>
  </si>
  <si>
    <t>教授</t>
    <phoneticPr fontId="4" type="noConversion"/>
  </si>
  <si>
    <t>OTC保健藥品產業之策略品牌管理：整合行銷傳播及效益評估指標</t>
    <phoneticPr fontId="4" type="noConversion"/>
  </si>
  <si>
    <t>劉議謙</t>
    <phoneticPr fontId="4" type="noConversion"/>
  </si>
  <si>
    <t>保險金融管理系</t>
    <phoneticPr fontId="4" type="noConversion"/>
  </si>
  <si>
    <t>助理教授</t>
    <phoneticPr fontId="4" type="noConversion"/>
  </si>
  <si>
    <t>非高斯分配於死亡率建模與預測之比較研究</t>
    <phoneticPr fontId="4" type="noConversion"/>
  </si>
  <si>
    <t>104/08/01-105/07/31</t>
    <phoneticPr fontId="4" type="noConversion"/>
  </si>
  <si>
    <t>MOST 104-2410-H-025-002</t>
    <phoneticPr fontId="4" type="noConversion"/>
  </si>
  <si>
    <t>王朝仕</t>
    <phoneticPr fontId="4" type="noConversion"/>
  </si>
  <si>
    <t>企業管理系</t>
    <phoneticPr fontId="4" type="noConversion"/>
  </si>
  <si>
    <t>副教授</t>
    <phoneticPr fontId="4" type="noConversion"/>
  </si>
  <si>
    <t>新上市公司股票折扣、申購需求與公司管理</t>
    <phoneticPr fontId="4" type="noConversion"/>
  </si>
  <si>
    <t>MOST 104-2410-H-025-003</t>
    <phoneticPr fontId="4" type="noConversion"/>
  </si>
  <si>
    <t>楊淑玲</t>
    <phoneticPr fontId="4" type="noConversion"/>
  </si>
  <si>
    <t>流通管理系</t>
    <phoneticPr fontId="4" type="noConversion"/>
  </si>
  <si>
    <t>金融危機期間公司借款期限之選擇</t>
    <phoneticPr fontId="4" type="noConversion"/>
  </si>
  <si>
    <t>MOST 104-2410-H-025-004</t>
    <phoneticPr fontId="4" type="noConversion"/>
  </si>
  <si>
    <t>黃心怡</t>
    <phoneticPr fontId="4" type="noConversion"/>
  </si>
  <si>
    <t>財務金融系</t>
    <phoneticPr fontId="4" type="noConversion"/>
  </si>
  <si>
    <t>全球性市場整合與總和資成本相關性研究</t>
    <phoneticPr fontId="4" type="noConversion"/>
  </si>
  <si>
    <t>MOST 104-2410-H-025-005</t>
    <phoneticPr fontId="4" type="noConversion"/>
  </si>
  <si>
    <t>郭玟秀</t>
    <phoneticPr fontId="4" type="noConversion"/>
  </si>
  <si>
    <t>相對市場流動性、市場狀態與價格發現關聯性之研究</t>
    <phoneticPr fontId="4" type="noConversion"/>
  </si>
  <si>
    <t>MOST 104-2410-H-025-006</t>
    <phoneticPr fontId="4" type="noConversion"/>
  </si>
  <si>
    <t>陳庭萱</t>
    <phoneticPr fontId="4" type="noConversion"/>
  </si>
  <si>
    <t>兩岸內保外貸的空間分析</t>
    <phoneticPr fontId="4" type="noConversion"/>
  </si>
  <si>
    <t>MOST 104-2410-H-025-007</t>
    <phoneticPr fontId="4" type="noConversion"/>
  </si>
  <si>
    <t>張巧宜</t>
    <phoneticPr fontId="4" type="noConversion"/>
  </si>
  <si>
    <t>教授</t>
    <phoneticPr fontId="4" type="noConversion"/>
  </si>
  <si>
    <t>開放平盤下得融券賣出之投資人從眾行為探討--不同公司規模之比較</t>
    <phoneticPr fontId="4" type="noConversion"/>
  </si>
  <si>
    <t>MOST 104-2410-H-025-008</t>
    <phoneticPr fontId="4" type="noConversion"/>
  </si>
  <si>
    <t>盧正宗</t>
    <phoneticPr fontId="4" type="noConversion"/>
  </si>
  <si>
    <t>會計資訊系碩士班</t>
    <phoneticPr fontId="4" type="noConversion"/>
  </si>
  <si>
    <t>探討任務屬性、績效量度配適性醫師工作績效之影響</t>
    <phoneticPr fontId="4" type="noConversion"/>
  </si>
  <si>
    <t>MOST 104-2410-H-025-009</t>
    <phoneticPr fontId="4" type="noConversion"/>
  </si>
  <si>
    <t>蘇淑慧</t>
    <phoneticPr fontId="4" type="noConversion"/>
  </si>
  <si>
    <t>企業社會責任帶來管理者聲譽？管理者能力及控制權與現金流量權偏離之影響</t>
    <phoneticPr fontId="4" type="noConversion"/>
  </si>
  <si>
    <t>MOST 104-2410-H-025-010</t>
    <phoneticPr fontId="4" type="noConversion"/>
  </si>
  <si>
    <t>李家瑩</t>
    <phoneticPr fontId="4" type="noConversion"/>
  </si>
  <si>
    <t>企業管理系事業經營碩士班</t>
    <phoneticPr fontId="4" type="noConversion"/>
  </si>
  <si>
    <t>104/08/01-106/07-31</t>
    <phoneticPr fontId="4" type="noConversion"/>
  </si>
  <si>
    <t>黃天麒</t>
    <phoneticPr fontId="4" type="noConversion"/>
  </si>
  <si>
    <t>資訊管理系(含碩士班)</t>
    <phoneticPr fontId="4" type="noConversion"/>
  </si>
  <si>
    <t>副教授</t>
    <phoneticPr fontId="4" type="noConversion"/>
  </si>
  <si>
    <t>104/08/01-107/07/31</t>
    <phoneticPr fontId="4" type="noConversion"/>
  </si>
  <si>
    <t>MOST 104-2410-H-025 -024 -MY2</t>
    <phoneticPr fontId="4" type="noConversion"/>
  </si>
  <si>
    <t>MOST 104-2511-S-025 -002 -MY3</t>
    <phoneticPr fontId="4" type="noConversion"/>
  </si>
  <si>
    <t>林淑惠</t>
    <phoneticPr fontId="4" type="noConversion"/>
  </si>
  <si>
    <t>保險金融管理系</t>
    <phoneticPr fontId="4" type="noConversion"/>
  </si>
  <si>
    <t>教授</t>
    <phoneticPr fontId="4" type="noConversion"/>
  </si>
  <si>
    <t>探究多個伽瑪分配在小樣本情況下各伽瑪參數的推論與比較分析</t>
    <phoneticPr fontId="4" type="noConversion"/>
  </si>
  <si>
    <t>104/08/01-105/07/31</t>
    <phoneticPr fontId="4" type="noConversion"/>
  </si>
  <si>
    <t>MOST 104-2118-M-025-001</t>
    <phoneticPr fontId="4" type="noConversion"/>
  </si>
  <si>
    <t>蕭國倫</t>
    <phoneticPr fontId="4" type="noConversion"/>
  </si>
  <si>
    <t>助理教授</t>
    <phoneticPr fontId="4" type="noConversion"/>
  </si>
  <si>
    <t>行動裝置強迫使用行為之前因及影響：以人格理論及行動應用程式類型探討</t>
    <phoneticPr fontId="4" type="noConversion"/>
  </si>
  <si>
    <t>MOST 104-2410-H-025-011</t>
    <phoneticPr fontId="4" type="noConversion"/>
  </si>
  <si>
    <t>李國瑋</t>
    <phoneticPr fontId="4" type="noConversion"/>
  </si>
  <si>
    <t>企業管理系</t>
    <phoneticPr fontId="4" type="noConversion"/>
  </si>
  <si>
    <t>觸控螢幕的滑動操作方法-連結聲音訊號的設計概念</t>
    <phoneticPr fontId="4" type="noConversion"/>
  </si>
  <si>
    <t>MOST 104-2410-H-025-012</t>
    <phoneticPr fontId="4" type="noConversion"/>
  </si>
  <si>
    <t>簡淑華</t>
    <phoneticPr fontId="4" type="noConversion"/>
  </si>
  <si>
    <t>創新金融產品與虛實整合通路影響之整合性研究</t>
    <phoneticPr fontId="4" type="noConversion"/>
  </si>
  <si>
    <t>MOST 104-2410-H-025-014</t>
    <phoneticPr fontId="4" type="noConversion"/>
  </si>
  <si>
    <t>林心慧</t>
    <phoneticPr fontId="4" type="noConversion"/>
  </si>
  <si>
    <t>流通管理系(含碩士班)</t>
    <phoneticPr fontId="4" type="noConversion"/>
  </si>
  <si>
    <t>從消費者角色探討合購網站服務失誤之顧客反應模式：人格特質、產品服務類型的調節效果</t>
    <phoneticPr fontId="4" type="noConversion"/>
  </si>
  <si>
    <t>MOST 104-2410-H-025-016</t>
    <phoneticPr fontId="4" type="noConversion"/>
  </si>
  <si>
    <t>連俊瑋</t>
    <phoneticPr fontId="4" type="noConversion"/>
  </si>
  <si>
    <t>企業雲端電子化系統成功模式之建構與驗證</t>
    <phoneticPr fontId="4" type="noConversion"/>
  </si>
  <si>
    <t>MOST 104-2410-H-025-018</t>
    <phoneticPr fontId="4" type="noConversion"/>
  </si>
  <si>
    <t>林凱胤</t>
    <phoneticPr fontId="4" type="noConversion"/>
  </si>
  <si>
    <t>通識教育中心</t>
    <phoneticPr fontId="4" type="noConversion"/>
  </si>
  <si>
    <t>學生集體及時提問機制對其課室專注力影響之研究</t>
    <phoneticPr fontId="4" type="noConversion"/>
  </si>
  <si>
    <t>MOST 104-2410-H-025-022</t>
    <phoneticPr fontId="4" type="noConversion"/>
  </si>
  <si>
    <t>姜琇森</t>
    <phoneticPr fontId="4" type="noConversion"/>
  </si>
  <si>
    <t>運用模糊機率函數與派翠網路於憂鬱症的篩檢、預測與緩解之研究</t>
    <phoneticPr fontId="4" type="noConversion"/>
  </si>
  <si>
    <t>MOST 104-2410-H-025-023</t>
    <phoneticPr fontId="4" type="noConversion"/>
  </si>
  <si>
    <t>盧長興</t>
    <phoneticPr fontId="4" type="noConversion"/>
  </si>
  <si>
    <t>通識教育中心</t>
    <phoneticPr fontId="4" type="noConversion"/>
  </si>
  <si>
    <t>教授</t>
    <phoneticPr fontId="4" type="noConversion"/>
  </si>
  <si>
    <t>使用各種分析技術研究銀釩氧化物光催化降解水中三嗪類除草劑的效率及機構</t>
    <phoneticPr fontId="4" type="noConversion"/>
  </si>
  <si>
    <t>104/08/01-105/07/31</t>
    <phoneticPr fontId="4" type="noConversion"/>
  </si>
  <si>
    <t>MOST 104-2113-M-025-001</t>
    <phoneticPr fontId="4" type="noConversion"/>
  </si>
  <si>
    <t>黃政治</t>
    <phoneticPr fontId="4" type="noConversion"/>
  </si>
  <si>
    <t>具解碼唯一特性言語的研究</t>
    <phoneticPr fontId="4" type="noConversion"/>
  </si>
  <si>
    <t>MOST 104-2115-M-025-001</t>
    <phoneticPr fontId="4" type="noConversion"/>
  </si>
  <si>
    <t>謝文華</t>
    <phoneticPr fontId="4" type="noConversion"/>
  </si>
  <si>
    <t>助理教授</t>
    <phoneticPr fontId="4" type="noConversion"/>
  </si>
  <si>
    <t>明代中晚期叢刻小說研究</t>
    <phoneticPr fontId="4" type="noConversion"/>
  </si>
  <si>
    <t>MOST 104-2410-H-025-025</t>
    <phoneticPr fontId="4" type="noConversion"/>
  </si>
  <si>
    <t>陳夏蓮</t>
    <phoneticPr fontId="4" type="noConversion"/>
  </si>
  <si>
    <t>護理系</t>
    <phoneticPr fontId="4" type="noConversion"/>
  </si>
  <si>
    <t>副教授</t>
    <phoneticPr fontId="4" type="noConversion"/>
  </si>
  <si>
    <t>以自我導向為基礎之課程建置與驗證：健康評估與理學檢查之應用(2/2)</t>
    <phoneticPr fontId="4" type="noConversion"/>
  </si>
  <si>
    <t>104/08/01-106/07/31</t>
    <phoneticPr fontId="4" type="noConversion"/>
  </si>
  <si>
    <t>MOST 104-2511-S-025 -002 -MY2</t>
    <phoneticPr fontId="4" type="noConversion"/>
  </si>
  <si>
    <t>陳大仁</t>
    <phoneticPr fontId="4" type="noConversion"/>
  </si>
  <si>
    <t>資訊管理系(含碩士班)</t>
    <phoneticPr fontId="4" type="noConversion"/>
  </si>
  <si>
    <t>副教授</t>
    <phoneticPr fontId="4" type="noConversion"/>
  </si>
  <si>
    <t>物聯網中具備電能感知的服務品質路由協定與智慧型故障診斷機制之研究</t>
    <phoneticPr fontId="4" type="noConversion"/>
  </si>
  <si>
    <t>104/08/01-105/07/31</t>
    <phoneticPr fontId="4" type="noConversion"/>
  </si>
  <si>
    <t>MOST 104-2221-E-025-002</t>
    <phoneticPr fontId="4" type="noConversion"/>
  </si>
  <si>
    <t>林恩仕</t>
    <phoneticPr fontId="4" type="noConversion"/>
  </si>
  <si>
    <t>美容系</t>
    <phoneticPr fontId="4" type="noConversion"/>
  </si>
  <si>
    <t>烏藥活性成分抑制肺癌細胞自噬作用及血管新生、細胞轉移之機制探討</t>
    <phoneticPr fontId="4" type="noConversion"/>
  </si>
  <si>
    <t>MOST 104-2221-E-025-014</t>
    <phoneticPr fontId="4" type="noConversion"/>
  </si>
  <si>
    <t>陳永隆</t>
    <phoneticPr fontId="4" type="noConversion"/>
  </si>
  <si>
    <t>資訊工程系(含碩士班)</t>
    <phoneticPr fontId="4" type="noConversion"/>
  </si>
  <si>
    <t>教授</t>
    <phoneticPr fontId="4" type="noConversion"/>
  </si>
  <si>
    <t>考慮穩定性與感知最佳繞送路徑架構基於模糊邏輯控制應用於無線感測器網路</t>
    <phoneticPr fontId="4" type="noConversion"/>
  </si>
  <si>
    <t>104/08/01-105/07/31</t>
    <phoneticPr fontId="4" type="noConversion"/>
  </si>
  <si>
    <t>MOST 104-2221-E-025-001</t>
    <phoneticPr fontId="4" type="noConversion"/>
  </si>
  <si>
    <t>張雅芬</t>
    <phoneticPr fontId="4" type="noConversion"/>
  </si>
  <si>
    <t>導入物聯網概念之異質性隨意無線感測網路的通訊安全之研究</t>
    <phoneticPr fontId="4" type="noConversion"/>
  </si>
  <si>
    <t>MOST 104-2221-E-025-006</t>
    <phoneticPr fontId="4" type="noConversion"/>
  </si>
  <si>
    <t>黃慧鳳</t>
    <phoneticPr fontId="4" type="noConversion"/>
  </si>
  <si>
    <t>安全之三方驗證協定於電子商務之研究</t>
    <phoneticPr fontId="4" type="noConversion"/>
  </si>
  <si>
    <t>MOST 104-2221-E-025-007</t>
    <phoneticPr fontId="4" type="noConversion"/>
  </si>
  <si>
    <t>陳世穎</t>
    <phoneticPr fontId="4" type="noConversion"/>
  </si>
  <si>
    <t>估計巨量XML文件真實性之研究</t>
    <phoneticPr fontId="4" type="noConversion"/>
  </si>
  <si>
    <t>MOST 104-2221-E-025-011</t>
    <phoneticPr fontId="4" type="noConversion"/>
  </si>
  <si>
    <t>林春宏</t>
    <phoneticPr fontId="4" type="noConversion"/>
  </si>
  <si>
    <t>大量監控影片的結構化描述與分析</t>
    <phoneticPr fontId="4" type="noConversion"/>
  </si>
  <si>
    <t>MOST 104-2221-E-025-015</t>
    <phoneticPr fontId="4" type="noConversion"/>
  </si>
  <si>
    <t>王慈娟</t>
    <phoneticPr fontId="4" type="noConversion"/>
  </si>
  <si>
    <t>護理系</t>
    <phoneticPr fontId="4" type="noConversion"/>
  </si>
  <si>
    <t>大鼠肝腦症的中樞神經病理生理及治療之探討</t>
    <phoneticPr fontId="4" type="noConversion"/>
  </si>
  <si>
    <t>MOST 104-2320-B-025-001</t>
    <phoneticPr fontId="4" type="noConversion"/>
  </si>
  <si>
    <t>李孟杰</t>
    <phoneticPr fontId="4" type="noConversion"/>
  </si>
  <si>
    <t>室內設計系(含碩士班)</t>
  </si>
  <si>
    <t>助理教授</t>
    <phoneticPr fontId="4" type="noConversion"/>
  </si>
  <si>
    <t>建築熱水使用行為與設備改善之CO2減排效益評估</t>
    <phoneticPr fontId="4" type="noConversion"/>
  </si>
  <si>
    <t>MOST 104-2221-E-025-012</t>
    <phoneticPr fontId="4" type="noConversion"/>
  </si>
  <si>
    <t>藍儒鴻</t>
    <phoneticPr fontId="4" type="noConversion"/>
  </si>
  <si>
    <t>室內設計系(含碩士班)</t>
    <phoneticPr fontId="4" type="noConversion"/>
  </si>
  <si>
    <t>建築資訊模型在室內設施管理資訊系統建構之研究</t>
    <phoneticPr fontId="4" type="noConversion"/>
  </si>
  <si>
    <t>MOST 104-2221-E-025-013</t>
    <phoneticPr fontId="4" type="noConversion"/>
  </si>
  <si>
    <t>廖采如</t>
    <phoneticPr fontId="4" type="noConversion"/>
  </si>
  <si>
    <t>保險金融管理系</t>
    <phoneticPr fontId="4" type="noConversion"/>
  </si>
  <si>
    <t>群聚、機構環境與地點選擇之關係</t>
    <phoneticPr fontId="4" type="noConversion"/>
  </si>
  <si>
    <t>MOST 104-2410-H-025-026</t>
    <phoneticPr fontId="4" type="noConversion"/>
  </si>
  <si>
    <t>郭清章</t>
    <phoneticPr fontId="4" type="noConversion"/>
  </si>
  <si>
    <t>邱淑芬</t>
    <phoneticPr fontId="4" type="noConversion"/>
  </si>
  <si>
    <t>統計系</t>
    <phoneticPr fontId="4" type="noConversion"/>
  </si>
  <si>
    <t>含工作假期與不可信任服務者之M/G/I重試排隊系統</t>
    <phoneticPr fontId="4" type="noConversion"/>
  </si>
  <si>
    <t>MOST 104-2221-E-025-005</t>
    <phoneticPr fontId="4" type="noConversion"/>
  </si>
  <si>
    <t>雲端巨量資料系統隱私權保護之實作研究</t>
    <phoneticPr fontId="4" type="noConversion"/>
  </si>
  <si>
    <t>MOST 104-2221-E-025-010</t>
    <phoneticPr fontId="4" type="noConversion"/>
  </si>
  <si>
    <t>王琮胤</t>
    <phoneticPr fontId="4" type="noConversion"/>
  </si>
  <si>
    <t>會計資訊系</t>
    <phoneticPr fontId="4" type="noConversion"/>
  </si>
  <si>
    <t>伯努力式至多J個工作休假之離散時間重試排隊系統研究</t>
    <phoneticPr fontId="4" type="noConversion"/>
  </si>
  <si>
    <t>MOST 104-2221-E-025-003</t>
    <phoneticPr fontId="4" type="noConversion"/>
  </si>
  <si>
    <t>陳彥匡</t>
    <phoneticPr fontId="4" type="noConversion"/>
  </si>
  <si>
    <t>流通管理系(含碩士班)</t>
    <phoneticPr fontId="4" type="noConversion"/>
  </si>
  <si>
    <t>線上購物網站商品圖片配置、商品供應策略及商品類別之研究(II)</t>
    <phoneticPr fontId="4" type="noConversion"/>
  </si>
  <si>
    <t>MOST 104-2221-E-025-004</t>
    <phoneticPr fontId="4" type="noConversion"/>
  </si>
  <si>
    <t>游曉貞</t>
    <phoneticPr fontId="4" type="noConversion"/>
  </si>
  <si>
    <t>多媒體設計系(含碩士班)</t>
    <phoneticPr fontId="4" type="noConversion"/>
  </si>
  <si>
    <t>跨裝置的機器人互動設計與社交情感特質之關聯模型：虛擬健康教練為例(I)</t>
    <phoneticPr fontId="4" type="noConversion"/>
  </si>
  <si>
    <t>MOST 104-2221-E-025-008</t>
    <phoneticPr fontId="4" type="noConversion"/>
  </si>
  <si>
    <t>盧永豐</t>
    <phoneticPr fontId="4" type="noConversion"/>
  </si>
  <si>
    <t>助理教授</t>
    <phoneticPr fontId="4" type="noConversion"/>
  </si>
  <si>
    <t>MOST 104-2628-E-025-001-MY2</t>
    <phoneticPr fontId="4" type="noConversion"/>
  </si>
  <si>
    <t>顏昌華</t>
    <phoneticPr fontId="4" type="noConversion"/>
  </si>
  <si>
    <t>休閒事業經營系</t>
    <phoneticPr fontId="4" type="noConversion"/>
  </si>
  <si>
    <t>教授</t>
    <phoneticPr fontId="4" type="noConversion"/>
  </si>
  <si>
    <t>MOST 104-2628-H-025-001-SS2</t>
    <phoneticPr fontId="4" type="noConversion"/>
  </si>
  <si>
    <t>陳筱瑀</t>
    <phoneticPr fontId="4" type="noConversion"/>
  </si>
  <si>
    <t>護理系</t>
    <phoneticPr fontId="4" type="noConversion"/>
  </si>
  <si>
    <t>提升脊髓損傷者急性後期護理照護計畫</t>
    <phoneticPr fontId="4" type="noConversion"/>
  </si>
  <si>
    <t>MOST 104-2314-B-025-001</t>
    <phoneticPr fontId="4" type="noConversion"/>
  </si>
  <si>
    <t>李右芷</t>
    <phoneticPr fontId="4" type="noConversion"/>
  </si>
  <si>
    <t>應用英語系</t>
    <phoneticPr fontId="4" type="noConversion"/>
  </si>
  <si>
    <t>副教授</t>
    <phoneticPr fontId="4" type="noConversion"/>
  </si>
  <si>
    <t>戲劇融入英語演說教學之課程設計與實施</t>
    <phoneticPr fontId="4" type="noConversion"/>
  </si>
  <si>
    <t>MOST 104-2410-H-025-015</t>
    <phoneticPr fontId="4" type="noConversion"/>
  </si>
  <si>
    <t>黃英哲</t>
    <phoneticPr fontId="4" type="noConversion"/>
  </si>
  <si>
    <t>應用日語系</t>
    <phoneticPr fontId="4" type="noConversion"/>
  </si>
  <si>
    <t>台灣的日語學習者所需之對日商務日語口語溝通能力研究</t>
    <phoneticPr fontId="4" type="noConversion"/>
  </si>
  <si>
    <t>MOST 104-2410-H-025-021</t>
    <phoneticPr fontId="4" type="noConversion"/>
  </si>
  <si>
    <t>楊志文</t>
    <phoneticPr fontId="4" type="noConversion"/>
  </si>
  <si>
    <t>流通管理系</t>
    <phoneticPr fontId="4" type="noConversion"/>
  </si>
  <si>
    <t>以旅客選擇偏好為基礎之機場服務範圍分析</t>
    <phoneticPr fontId="4" type="noConversion"/>
  </si>
  <si>
    <t>MOST 104-2410-H-025-028</t>
    <phoneticPr fontId="4" type="noConversion"/>
  </si>
  <si>
    <t>蕭家孟</t>
    <phoneticPr fontId="4" type="noConversion"/>
  </si>
  <si>
    <t>室內設計系</t>
    <phoneticPr fontId="4" type="noConversion"/>
  </si>
  <si>
    <t>數位圖書館用後評估-以國立公共資訊圖書館為例</t>
    <phoneticPr fontId="4" type="noConversion"/>
  </si>
  <si>
    <t>MOST 104-2410-H-025-027</t>
    <phoneticPr fontId="4" type="noConversion"/>
  </si>
  <si>
    <t>張群</t>
    <phoneticPr fontId="4" type="noConversion"/>
  </si>
  <si>
    <t>應用中文系</t>
    <phoneticPr fontId="4" type="noConversion"/>
  </si>
  <si>
    <t>助理教授</t>
    <phoneticPr fontId="4" type="noConversion"/>
  </si>
  <si>
    <t>華語語詞「什麼」與閩南語語詞「啥物」的多重功能用法研究：語料庫為本的分析</t>
    <phoneticPr fontId="4" type="noConversion"/>
  </si>
  <si>
    <t>MOST 104-2410-H-025-020</t>
    <phoneticPr fontId="4" type="noConversion"/>
  </si>
  <si>
    <t>陳牧言</t>
    <phoneticPr fontId="4" type="noConversion"/>
  </si>
  <si>
    <t>資訊管理系(含碩士班)</t>
    <phoneticPr fontId="4" type="noConversion"/>
  </si>
  <si>
    <t>教授</t>
    <phoneticPr fontId="4" type="noConversion"/>
  </si>
  <si>
    <t>運用模糊分群與生物地理優化演算法於高階模糊時間序列預測模型之發展與驗證(2/2)</t>
    <phoneticPr fontId="4" type="noConversion"/>
  </si>
  <si>
    <t>簡郁紘</t>
    <phoneticPr fontId="4" type="noConversion"/>
  </si>
  <si>
    <t>應用統計系</t>
    <phoneticPr fontId="4" type="noConversion"/>
  </si>
  <si>
    <t>一個保固後故障將遭受懲罰的產品其最佳的預燒、保固及預防維護策略之研究</t>
    <phoneticPr fontId="4" type="noConversion"/>
  </si>
  <si>
    <t>NSC 102-2221-E-025-004-MY3</t>
    <phoneticPr fontId="4" type="noConversion"/>
  </si>
  <si>
    <t>林晏如</t>
    <phoneticPr fontId="4" type="noConversion"/>
  </si>
  <si>
    <t>財政稅務系</t>
    <phoneticPr fontId="4" type="noConversion"/>
  </si>
  <si>
    <t>副教授</t>
    <phoneticPr fontId="4" type="noConversion"/>
  </si>
  <si>
    <t>宗教信仰對老人健康及醫療利用影響之研究</t>
    <phoneticPr fontId="4" type="noConversion"/>
  </si>
  <si>
    <t>MOST 103-2410-H-025-033-MY2</t>
    <phoneticPr fontId="4" type="noConversion"/>
  </si>
  <si>
    <t>吳憲珠</t>
    <phoneticPr fontId="4" type="noConversion"/>
  </si>
  <si>
    <t>資訊工程系</t>
    <phoneticPr fontId="4" type="noConversion"/>
  </si>
  <si>
    <t>具高隱藏量之可是性資訊隱藏技術的研究(2/2)</t>
    <phoneticPr fontId="4" type="noConversion"/>
  </si>
  <si>
    <t>MOST 103-2221-E-025-004-MY2</t>
    <phoneticPr fontId="4" type="noConversion"/>
  </si>
  <si>
    <t>顏昌華</t>
    <phoneticPr fontId="4" type="noConversion"/>
  </si>
  <si>
    <t>休閒事業經營系</t>
    <phoneticPr fontId="4" type="noConversion"/>
  </si>
  <si>
    <t>觀光客與當地居民衝突--量表發展與實證研究(2/2)</t>
    <phoneticPr fontId="4" type="noConversion"/>
  </si>
  <si>
    <t>MOST 103-2410-H-025-028-SS2</t>
    <phoneticPr fontId="4" type="noConversion"/>
  </si>
  <si>
    <t>柯沛程</t>
    <phoneticPr fontId="4" type="noConversion"/>
  </si>
  <si>
    <t>含有顧客重視及回饋行為與啟動失敗之多服務者不可靠排隊系統之理論最佳化分析(2/3)</t>
    <phoneticPr fontId="4" type="noConversion"/>
  </si>
  <si>
    <t>MOST 103-2221-E-025-001-MY3</t>
    <phoneticPr fontId="4" type="noConversion"/>
  </si>
  <si>
    <t>黃天麒</t>
    <phoneticPr fontId="4" type="noConversion"/>
  </si>
  <si>
    <t>資訊管理系</t>
    <phoneticPr fontId="4" type="noConversion"/>
  </si>
  <si>
    <t>開發具情感回饋式電子書系統以實現創意教室於技職實作課程-情感回饋式電子書系統在人機介面設計課程之建立與應用(2/3)</t>
    <phoneticPr fontId="4" type="noConversion"/>
  </si>
  <si>
    <t>開發具情感回饋式電子書系統以實現創意教室於技職實作課程-情感回饋式電子書系統在人機介面設計課程之建立與應用(1/3)</t>
    <phoneticPr fontId="4" type="noConversion"/>
  </si>
  <si>
    <t>MOST 103-2511-S-025-001-MY3</t>
    <phoneticPr fontId="4" type="noConversion"/>
  </si>
  <si>
    <t>許明珠</t>
    <phoneticPr fontId="4" type="noConversion"/>
  </si>
  <si>
    <t>通識教育中心</t>
    <phoneticPr fontId="4" type="noConversion"/>
  </si>
  <si>
    <t>助理教授</t>
    <phoneticPr fontId="4" type="noConversion"/>
  </si>
  <si>
    <t>104/08/01-105/07/31</t>
    <phoneticPr fontId="4" type="noConversion"/>
  </si>
  <si>
    <t>MOST 104-2420-H-025-003-MY3</t>
    <phoneticPr fontId="4" type="noConversion"/>
  </si>
  <si>
    <t>MOST 103-2410-H-025-022-MY2</t>
    <phoneticPr fontId="4" type="noConversion"/>
  </si>
  <si>
    <t>黃彥智</t>
    <phoneticPr fontId="4" type="noConversion"/>
  </si>
  <si>
    <t>國際貿易系</t>
    <phoneticPr fontId="4" type="noConversion"/>
  </si>
  <si>
    <t>助理教授</t>
    <phoneticPr fontId="4" type="noConversion"/>
  </si>
  <si>
    <t>集體教學在團隊間知識移轉所扮演的角色：以資訊科技公司為例</t>
    <phoneticPr fontId="4" type="noConversion"/>
  </si>
  <si>
    <t>104/08/01-104/07/31</t>
    <phoneticPr fontId="4" type="noConversion"/>
  </si>
  <si>
    <t>MOST 104-2410-H-025-029</t>
    <phoneticPr fontId="4" type="noConversion"/>
  </si>
  <si>
    <t>陳牧言</t>
    <phoneticPr fontId="4" type="noConversion"/>
  </si>
  <si>
    <t>教授</t>
    <phoneticPr fontId="4" type="noConversion"/>
  </si>
  <si>
    <t>整合網路社群與行為財務建置Facebook Mood股票市場動態預測模型之發展</t>
    <phoneticPr fontId="4" type="noConversion"/>
  </si>
  <si>
    <t>MOST 104-2420-H-025-004</t>
    <phoneticPr fontId="4" type="noConversion"/>
  </si>
  <si>
    <t>呂岡玶</t>
    <phoneticPr fontId="4" type="noConversion"/>
  </si>
  <si>
    <t>應用統計系</t>
    <phoneticPr fontId="4" type="noConversion"/>
  </si>
  <si>
    <t>副教授</t>
    <phoneticPr fontId="4" type="noConversion"/>
  </si>
  <si>
    <t>應用資料探勘方法研究學生數學成就及其相關因素</t>
    <phoneticPr fontId="4" type="noConversion"/>
  </si>
  <si>
    <t>104/11/01-105/10/31</t>
    <phoneticPr fontId="4" type="noConversion"/>
  </si>
  <si>
    <t>MOST 104-2511-S-025-003</t>
    <phoneticPr fontId="4" type="noConversion"/>
  </si>
  <si>
    <t>通識教育中心</t>
    <phoneticPr fontId="4" type="noConversion"/>
  </si>
  <si>
    <t>促進大專女學生電腦科學學習興趣</t>
    <phoneticPr fontId="4" type="noConversion"/>
  </si>
  <si>
    <t>MOST 104-2630-S-025-001</t>
    <phoneticPr fontId="4" type="noConversion"/>
  </si>
  <si>
    <t>邱敬仁</t>
    <phoneticPr fontId="4" type="noConversion"/>
  </si>
  <si>
    <t>運用一個新穎的共同邊界方法來衡量射線與非射線資料包絡分析模式之技術差距</t>
  </si>
  <si>
    <t>104/08/01-105/07/31</t>
    <phoneticPr fontId="4" type="noConversion"/>
  </si>
  <si>
    <t>MOST 104-2410-H-025-030</t>
    <phoneticPr fontId="4" type="noConversion"/>
  </si>
  <si>
    <t>副教授</t>
    <phoneticPr fontId="4" type="noConversion"/>
  </si>
  <si>
    <t>超臨界萃取沉香機能性及美白成份之技術開發研究</t>
    <phoneticPr fontId="4" type="noConversion"/>
  </si>
  <si>
    <t>超臨界流體松樹皮機能性成分基數開發及在皮膚保養品之研究</t>
  </si>
  <si>
    <t>105/06/01-106/05/31</t>
    <phoneticPr fontId="4" type="noConversion"/>
  </si>
  <si>
    <t>MOST 105-2622-E-025-001-CC3</t>
    <phoneticPr fontId="4" type="noConversion"/>
  </si>
  <si>
    <t>張凱銘</t>
    <phoneticPr fontId="4" type="noConversion"/>
  </si>
  <si>
    <t>美「中」網路空間競合之研究：從「避險戰略」分析</t>
    <phoneticPr fontId="4" type="noConversion"/>
  </si>
  <si>
    <t>105/08/01-106/07/31</t>
    <phoneticPr fontId="4" type="noConversion"/>
  </si>
  <si>
    <t>MOST 105-2410-H-025-001</t>
    <phoneticPr fontId="4" type="noConversion"/>
  </si>
  <si>
    <t>劉議謙</t>
    <phoneticPr fontId="4" type="noConversion"/>
  </si>
  <si>
    <t>保險金融管理系</t>
    <phoneticPr fontId="4" type="noConversion"/>
  </si>
  <si>
    <t>非高斯分配於世代死亡率模型創新</t>
    <phoneticPr fontId="4" type="noConversion"/>
  </si>
  <si>
    <t>105/08/01-106/07/31</t>
    <phoneticPr fontId="4" type="noConversion"/>
  </si>
  <si>
    <t>MOST 105-2410-H-025-008</t>
    <phoneticPr fontId="4" type="noConversion"/>
  </si>
  <si>
    <t>存活率，生育率和類進稅</t>
  </si>
  <si>
    <t>張靜云</t>
    <phoneticPr fontId="4" type="noConversion"/>
  </si>
  <si>
    <t>財政稅務系</t>
    <phoneticPr fontId="4" type="noConversion"/>
  </si>
  <si>
    <t>MOST 105-2410-H-025-002</t>
    <phoneticPr fontId="4" type="noConversion"/>
  </si>
  <si>
    <t>張巧宜</t>
    <phoneticPr fontId="4" type="noConversion"/>
  </si>
  <si>
    <t>保險金融管理系</t>
    <phoneticPr fontId="4" type="noConversion"/>
  </si>
  <si>
    <t>教授</t>
    <phoneticPr fontId="4" type="noConversion"/>
  </si>
  <si>
    <t>公司內部人持股實際轉讓研究--應用內生化模型</t>
    <phoneticPr fontId="4" type="noConversion"/>
  </si>
  <si>
    <t>MOST 105-2410-H-025-003</t>
    <phoneticPr fontId="4" type="noConversion"/>
  </si>
  <si>
    <t>個別投資人真的在意公司治理嗎?</t>
    <phoneticPr fontId="4" type="noConversion"/>
  </si>
  <si>
    <t>MOST 105-2410-H-025-004</t>
    <phoneticPr fontId="4" type="noConversion"/>
  </si>
  <si>
    <t>謝孟芬</t>
    <phoneticPr fontId="4" type="noConversion"/>
  </si>
  <si>
    <t>財務金融系</t>
    <phoneticPr fontId="4" type="noConversion"/>
  </si>
  <si>
    <t>教授</t>
    <phoneticPr fontId="4" type="noConversion"/>
  </si>
  <si>
    <t>銀行放款、外國所有權、金融法規</t>
    <phoneticPr fontId="4" type="noConversion"/>
  </si>
  <si>
    <t>MOST 105-2410-H-025-005</t>
    <phoneticPr fontId="4" type="noConversion"/>
  </si>
  <si>
    <t>公司治理、股票流動性與股價資訊含量之研究</t>
    <phoneticPr fontId="4" type="noConversion"/>
  </si>
  <si>
    <t>105/08/01-106/07/31</t>
    <phoneticPr fontId="4" type="noConversion"/>
  </si>
  <si>
    <t>MOST 105-2410-H-025-006</t>
    <phoneticPr fontId="4" type="noConversion"/>
  </si>
  <si>
    <t>楊淑玲</t>
    <phoneticPr fontId="4" type="noConversion"/>
  </si>
  <si>
    <t>流通管理系</t>
    <phoneticPr fontId="4" type="noConversion"/>
  </si>
  <si>
    <t>MOST 105-2410-H-025-007-MY2</t>
    <phoneticPr fontId="4" type="noConversion"/>
  </si>
  <si>
    <t>教授</t>
    <phoneticPr fontId="4" type="noConversion"/>
  </si>
  <si>
    <t>105/08/01-107/07/31</t>
    <phoneticPr fontId="4" type="noConversion"/>
  </si>
  <si>
    <t>MOST 105-2410-H-025-009</t>
    <phoneticPr fontId="4" type="noConversion"/>
  </si>
  <si>
    <t>蕭國倫</t>
    <phoneticPr fontId="4" type="noConversion"/>
  </si>
  <si>
    <t>資訊管理系(含碩士班)</t>
    <phoneticPr fontId="4" type="noConversion"/>
  </si>
  <si>
    <t>副教授</t>
    <phoneticPr fontId="4" type="noConversion"/>
  </si>
  <si>
    <t>Apple watchOS或Android Wear?智慧手錶採用因素之探討</t>
    <phoneticPr fontId="4" type="noConversion"/>
  </si>
  <si>
    <t>105/08/01-106/07/31</t>
    <phoneticPr fontId="4" type="noConversion"/>
  </si>
  <si>
    <t>林心慧</t>
    <phoneticPr fontId="4" type="noConversion"/>
  </si>
  <si>
    <t>流通管理系</t>
    <phoneticPr fontId="4" type="noConversion"/>
  </si>
  <si>
    <t>教授</t>
    <phoneticPr fontId="4" type="noConversion"/>
  </si>
  <si>
    <t>行動行銷雙重路徑溝通模式：實體產品與內容服務之比較研究</t>
    <phoneticPr fontId="4" type="noConversion"/>
  </si>
  <si>
    <t>105/08/01-106/07/31</t>
    <phoneticPr fontId="4" type="noConversion"/>
  </si>
  <si>
    <t>MOST 105-2410-H-025-010</t>
    <phoneticPr fontId="4" type="noConversion"/>
  </si>
  <si>
    <t>李國瑋</t>
    <phoneticPr fontId="4" type="noConversion"/>
  </si>
  <si>
    <t>企業管理系</t>
    <phoneticPr fontId="4" type="noConversion"/>
  </si>
  <si>
    <t>在觸碰螢幕上辨別使用者的不同手指：方法、應用與使用者接受度評估</t>
    <phoneticPr fontId="4" type="noConversion"/>
  </si>
  <si>
    <t>簡淑華</t>
    <phoneticPr fontId="4" type="noConversion"/>
  </si>
  <si>
    <t>保險金融管理系</t>
    <phoneticPr fontId="4" type="noConversion"/>
  </si>
  <si>
    <t>核心自我評價與移動支付意願之整合性研究</t>
    <phoneticPr fontId="4" type="noConversion"/>
  </si>
  <si>
    <t>姜琇森</t>
    <phoneticPr fontId="4" type="noConversion"/>
  </si>
  <si>
    <t>運用模糊C-mean分群法於睡眠呼吸中止症的病況評估與預防醫療之研究</t>
    <phoneticPr fontId="4" type="noConversion"/>
  </si>
  <si>
    <t>張宏吉</t>
    <phoneticPr fontId="4" type="noConversion"/>
  </si>
  <si>
    <t>分析品質水準可控制之買賣整合生產存貨模式</t>
    <phoneticPr fontId="4" type="noConversion"/>
  </si>
  <si>
    <t>陳牧言</t>
    <phoneticPr fontId="4" type="noConversion"/>
  </si>
  <si>
    <t>探討多個多維度生物標記最佳線性組合之AUC的廣義推論</t>
    <phoneticPr fontId="4" type="noConversion"/>
  </si>
  <si>
    <t>MOST 105-2410-H-025-014</t>
    <phoneticPr fontId="4" type="noConversion"/>
  </si>
  <si>
    <t>MOST 105-2410-H-025-013</t>
    <phoneticPr fontId="4" type="noConversion"/>
  </si>
  <si>
    <t>MOST 105-2410-H-025-012</t>
    <phoneticPr fontId="4" type="noConversion"/>
  </si>
  <si>
    <t>MOST 105-2410-H-025-011</t>
    <phoneticPr fontId="4" type="noConversion"/>
  </si>
  <si>
    <t>MOST 105-2410-H-025-015-MY2</t>
    <phoneticPr fontId="4" type="noConversion"/>
  </si>
  <si>
    <t>MOST 105-2118-M-025-001</t>
    <phoneticPr fontId="4" type="noConversion"/>
  </si>
  <si>
    <t>分群最大概似擴展式及其於管制圖改變點偵測的應用</t>
    <phoneticPr fontId="4" type="noConversion"/>
  </si>
  <si>
    <t>MOST 105-2118-M-025-002</t>
    <phoneticPr fontId="4" type="noConversion"/>
  </si>
  <si>
    <t>休閒參與對老人醫療利用影響之研究</t>
    <phoneticPr fontId="4" type="noConversion"/>
  </si>
  <si>
    <t>MOST 105-2410-H-025-023</t>
    <phoneticPr fontId="4" type="noConversion"/>
  </si>
  <si>
    <t>台灣廠商躍過反傾銷稅直接投資之實證分析</t>
    <phoneticPr fontId="4" type="noConversion"/>
  </si>
  <si>
    <t>MOST 105-2410-H-025-025</t>
    <phoneticPr fontId="4" type="noConversion"/>
  </si>
  <si>
    <t>钼酸鋅光催化降解水中氨基甲酸酯農藥的研究－使用各種分析技術測定材料性質、降解效率及機構</t>
    <phoneticPr fontId="4" type="noConversion"/>
  </si>
  <si>
    <t>專案助理教授</t>
    <phoneticPr fontId="4" type="noConversion"/>
  </si>
  <si>
    <t>周弘祖《古今書刻》之研究與應用－－以黃嘉善科本為中心</t>
    <phoneticPr fontId="4" type="noConversion"/>
  </si>
  <si>
    <t>MOST 105-2410-H-025-022</t>
    <phoneticPr fontId="4" type="noConversion"/>
  </si>
  <si>
    <t>謝富順</t>
    <phoneticPr fontId="4" type="noConversion"/>
  </si>
  <si>
    <t>財務金融系</t>
    <phoneticPr fontId="4" type="noConversion"/>
  </si>
  <si>
    <t>副教授</t>
    <phoneticPr fontId="4" type="noConversion"/>
  </si>
  <si>
    <t>政府房價政策之效力暨影響房地產價格關鍵因素之研究</t>
    <phoneticPr fontId="4" type="noConversion"/>
  </si>
  <si>
    <t>105/08/01-106/07/31</t>
    <phoneticPr fontId="4" type="noConversion"/>
  </si>
  <si>
    <t>MOST 105-2410-H-025-021</t>
    <phoneticPr fontId="4" type="noConversion"/>
  </si>
  <si>
    <t>楊志文</t>
    <phoneticPr fontId="4" type="noConversion"/>
  </si>
  <si>
    <t>流通管理系(含碩士班)</t>
    <phoneticPr fontId="4" type="noConversion"/>
  </si>
  <si>
    <t>探討旅運活動在旅遊時間與支出決策的內生相關性：以活動為基礎之旅運模式</t>
    <phoneticPr fontId="4" type="noConversion"/>
  </si>
  <si>
    <t>MOST 105-2410-H-025-017</t>
    <phoneticPr fontId="4" type="noConversion"/>
  </si>
  <si>
    <t>黃彥智</t>
    <phoneticPr fontId="4" type="noConversion"/>
  </si>
  <si>
    <t>國際貿易系</t>
    <phoneticPr fontId="4" type="noConversion"/>
  </si>
  <si>
    <t>助理教授</t>
    <phoneticPr fontId="4" type="noConversion"/>
  </si>
  <si>
    <t>105/08/01-107/07/31</t>
    <phoneticPr fontId="4" type="noConversion"/>
  </si>
  <si>
    <t>MOST 105-2410-H-025-019-MY2</t>
    <phoneticPr fontId="4" type="noConversion"/>
  </si>
  <si>
    <t>郭永興</t>
    <phoneticPr fontId="4" type="noConversion"/>
  </si>
  <si>
    <t>MOST 105-2410-H-025-016-MY2</t>
    <phoneticPr fontId="4" type="noConversion"/>
  </si>
  <si>
    <t>黃政治</t>
    <phoneticPr fontId="4" type="noConversion"/>
  </si>
  <si>
    <t>通識教育中心</t>
    <phoneticPr fontId="4" type="noConversion"/>
  </si>
  <si>
    <t>教授</t>
    <phoneticPr fontId="4" type="noConversion"/>
  </si>
  <si>
    <t>一種同時具有頻道可解碼特性及頻道可錯誤更正特性之特定數碼的研究</t>
    <phoneticPr fontId="4" type="noConversion"/>
  </si>
  <si>
    <t>105/08/31-106/07/31</t>
    <phoneticPr fontId="4" type="noConversion"/>
  </si>
  <si>
    <t>MOST 105-2115-M-025-001</t>
    <phoneticPr fontId="4" type="noConversion"/>
  </si>
  <si>
    <t>游曉貞</t>
    <phoneticPr fontId="4" type="noConversion"/>
  </si>
  <si>
    <t>多媒體設計系(含碩士班)</t>
    <phoneticPr fontId="4" type="noConversion"/>
  </si>
  <si>
    <t>跨裝置的機器人互動設計與社交情感特質之關聯模型：虛擬健康教練為例(II)</t>
    <phoneticPr fontId="4" type="noConversion"/>
  </si>
  <si>
    <t>MOST 105-2221-E-025-001</t>
    <phoneticPr fontId="4" type="noConversion"/>
  </si>
  <si>
    <t>黃慧鳳</t>
    <phoneticPr fontId="4" type="noConversion"/>
  </si>
  <si>
    <t>資訊工程系(含碩士班)</t>
    <phoneticPr fontId="4" type="noConversion"/>
  </si>
  <si>
    <t>雲端儲存服務於群組資料分享安全之研究</t>
    <phoneticPr fontId="4" type="noConversion"/>
  </si>
  <si>
    <t>MOST 105-2221-E-025-002</t>
    <phoneticPr fontId="4" type="noConversion"/>
  </si>
  <si>
    <t>陳弘明</t>
    <phoneticPr fontId="4" type="noConversion"/>
  </si>
  <si>
    <t>基於OpenStack雲端系統軟體定義分散式儲存系統混和儲存效能優化之研究</t>
    <phoneticPr fontId="4" type="noConversion"/>
  </si>
  <si>
    <t>MOST 105-2221-E-025-003</t>
    <phoneticPr fontId="4" type="noConversion"/>
  </si>
  <si>
    <t>MOST 105-2221-E-025-004-MY3</t>
    <phoneticPr fontId="4" type="noConversion"/>
  </si>
  <si>
    <t>105/08/31-108/07/31</t>
    <phoneticPr fontId="4" type="noConversion"/>
  </si>
  <si>
    <t>簡郁紘</t>
    <phoneticPr fontId="4" type="noConversion"/>
  </si>
  <si>
    <t>統計系</t>
    <phoneticPr fontId="4" type="noConversion"/>
  </si>
  <si>
    <t>MOST 105-2221-E-025-005-MY3</t>
    <phoneticPr fontId="4" type="noConversion"/>
  </si>
  <si>
    <t>柯沛程</t>
    <phoneticPr fontId="4" type="noConversion"/>
  </si>
  <si>
    <t>陳永隆</t>
    <phoneticPr fontId="4" type="noConversion"/>
  </si>
  <si>
    <t>設計考慮服務品質與多輸入多輸出鏈結感知之多路徑最佳繞送架構基於模糊邏輯控制應用於無線多媒體感測網路</t>
    <phoneticPr fontId="4" type="noConversion"/>
  </si>
  <si>
    <t>陳大仁</t>
    <phoneticPr fontId="4" type="noConversion"/>
  </si>
  <si>
    <t>資訊管理系(含碩士班)</t>
    <phoneticPr fontId="4" type="noConversion"/>
  </si>
  <si>
    <t>共存式無線人體區域網路的功耗感知與資源配置問題研究-以IEEE 802.15.6為基礎</t>
    <phoneticPr fontId="4" type="noConversion"/>
  </si>
  <si>
    <t>郭清章</t>
    <phoneticPr fontId="4" type="noConversion"/>
  </si>
  <si>
    <t>含有會故障服務者之M/G(G)/1機器修理排隊系統</t>
    <phoneticPr fontId="4" type="noConversion"/>
  </si>
  <si>
    <t>吳憲珠</t>
    <phoneticPr fontId="4" type="noConversion"/>
  </si>
  <si>
    <t>資訊工程系(含碩碩士班)</t>
    <phoneticPr fontId="4" type="noConversion"/>
  </si>
  <si>
    <t>結合像素排序及差值擴張之高藏量可逆式資訊隱藏技術的研究</t>
    <phoneticPr fontId="4" type="noConversion"/>
  </si>
  <si>
    <t>MOST 105-2221-E-025-006</t>
    <phoneticPr fontId="4" type="noConversion"/>
  </si>
  <si>
    <t>MOST 105-2221-E-025-007</t>
    <phoneticPr fontId="4" type="noConversion"/>
  </si>
  <si>
    <t>MOST 105-2221-E-025-008</t>
    <phoneticPr fontId="4" type="noConversion"/>
  </si>
  <si>
    <t>MOST 105-2221-E-025-009</t>
    <phoneticPr fontId="4" type="noConversion"/>
  </si>
  <si>
    <t>MOST 105-2221-E-025-010</t>
    <phoneticPr fontId="4" type="noConversion"/>
  </si>
  <si>
    <t>MOST 105-2221-E-025-011</t>
    <phoneticPr fontId="4" type="noConversion"/>
  </si>
  <si>
    <t>MOST 105-2221-E-025-012</t>
    <phoneticPr fontId="4" type="noConversion"/>
  </si>
  <si>
    <t>王琮胤</t>
    <phoneticPr fontId="4" type="noConversion"/>
  </si>
  <si>
    <t>會計資訊系碩士班</t>
    <phoneticPr fontId="4" type="noConversion"/>
  </si>
  <si>
    <t>含有啟動時間之F方策Geo/G/1/K排隊系統最佳控制研究</t>
    <phoneticPr fontId="4" type="noConversion"/>
  </si>
  <si>
    <t>林真伊</t>
    <phoneticPr fontId="4" type="noConversion"/>
  </si>
  <si>
    <t>在資料串流中可還原式隱私保護資料探勘之研究</t>
    <phoneticPr fontId="4" type="noConversion"/>
  </si>
  <si>
    <t>朱中華</t>
    <phoneticPr fontId="4" type="noConversion"/>
  </si>
  <si>
    <t>行動裝置上數位全息影像重建之研究</t>
    <phoneticPr fontId="4" type="noConversion"/>
  </si>
  <si>
    <t>MOST 105-2221-E-025-013</t>
    <phoneticPr fontId="4" type="noConversion"/>
  </si>
  <si>
    <t>MOST 105-2221-E-025-014</t>
    <phoneticPr fontId="4" type="noConversion"/>
  </si>
  <si>
    <t>陳榮昌</t>
    <phoneticPr fontId="4" type="noConversion"/>
  </si>
  <si>
    <t>考慮商品組合最佳化之裝箱問題</t>
    <phoneticPr fontId="4" type="noConversion"/>
  </si>
  <si>
    <t>陳同孝</t>
    <phoneticPr fontId="4" type="noConversion"/>
  </si>
  <si>
    <t>植基於增強影像對比度及自適應直方圖位移之影像藏密技術研究</t>
    <phoneticPr fontId="4" type="noConversion"/>
  </si>
  <si>
    <t>趙正敏</t>
    <phoneticPr fontId="4" type="noConversion"/>
  </si>
  <si>
    <t>企業管理系</t>
    <phoneticPr fontId="4" type="noConversion"/>
  </si>
  <si>
    <t>專案助理教授</t>
    <phoneticPr fontId="4" type="noConversion"/>
  </si>
  <si>
    <t>以多重理論之觀點探討大學商管學群學生創業意圖之影響因素</t>
    <phoneticPr fontId="4" type="noConversion"/>
  </si>
  <si>
    <t>MOST 105-2511-S-025-0001</t>
    <phoneticPr fontId="4" type="noConversion"/>
  </si>
  <si>
    <t>黃秀美</t>
    <phoneticPr fontId="4" type="noConversion"/>
  </si>
  <si>
    <t>資訊管理系(含碩士班)</t>
    <phoneticPr fontId="4" type="noConversion"/>
  </si>
  <si>
    <t>教授</t>
    <phoneticPr fontId="4" type="noConversion"/>
  </si>
  <si>
    <t>105/08/01-107/07/31</t>
    <phoneticPr fontId="4" type="noConversion"/>
  </si>
  <si>
    <t>MOST 105-2511-S-025-002-MY2</t>
    <phoneticPr fontId="4" type="noConversion"/>
  </si>
  <si>
    <t>計畫主持人</t>
    <phoneticPr fontId="5" type="noConversion"/>
  </si>
  <si>
    <t>MOST 105-2113-M-025-001</t>
    <phoneticPr fontId="4" type="noConversion"/>
  </si>
  <si>
    <t>104/08/01-106/07/31</t>
    <phoneticPr fontId="4" type="noConversion"/>
  </si>
  <si>
    <t>105/08/01-106/07-31</t>
    <phoneticPr fontId="4" type="noConversion"/>
  </si>
  <si>
    <t>資訊管理系(含碩士班)</t>
    <phoneticPr fontId="4" type="noConversion"/>
  </si>
  <si>
    <t>MOST 105-2511-S-025-003-MY2</t>
    <phoneticPr fontId="4" type="noConversion"/>
  </si>
  <si>
    <t>MOST 104-2628-H-025-001-SS2</t>
    <phoneticPr fontId="4" type="noConversion"/>
  </si>
  <si>
    <t>MOST 104-2511-S-025-002-MY2</t>
    <phoneticPr fontId="4" type="noConversion"/>
  </si>
  <si>
    <t>MOST 104-2511-S-025-002-MY3</t>
    <phoneticPr fontId="4" type="noConversion"/>
  </si>
  <si>
    <t>MOST 104-2410-H-025-024-MY2</t>
    <phoneticPr fontId="4" type="noConversion"/>
  </si>
  <si>
    <t>副教授</t>
    <phoneticPr fontId="4" type="noConversion"/>
  </si>
  <si>
    <t>教授</t>
    <phoneticPr fontId="4" type="noConversion"/>
  </si>
  <si>
    <t>華語常用情態詞的語法功能探究：語料庫為本的分析</t>
    <phoneticPr fontId="4" type="noConversion"/>
  </si>
  <si>
    <t>MOST 105-2410-H-025-018</t>
    <phoneticPr fontId="4" type="noConversion"/>
  </si>
  <si>
    <t>MOST 105-2410-H-025-020</t>
    <phoneticPr fontId="4" type="noConversion"/>
  </si>
  <si>
    <t>黃英哲</t>
    <phoneticPr fontId="4" type="noConversion"/>
  </si>
  <si>
    <t>台灣日語學習者與來台日人交流能力之研究</t>
    <phoneticPr fontId="4" type="noConversion"/>
  </si>
  <si>
    <t>105/08/01-106/07/31</t>
    <phoneticPr fontId="4" type="noConversion"/>
  </si>
  <si>
    <t>MOST 105-2410-H-025-024</t>
    <phoneticPr fontId="4" type="noConversion"/>
  </si>
  <si>
    <t>梁亞文</t>
    <phoneticPr fontId="4" type="noConversion"/>
  </si>
  <si>
    <t>老人服務事業管理系</t>
    <phoneticPr fontId="4" type="noConversion"/>
  </si>
  <si>
    <t>教授</t>
    <phoneticPr fontId="4" type="noConversion"/>
  </si>
  <si>
    <t>照護連續性對可避免住院及非緊急急診的影響</t>
    <phoneticPr fontId="4" type="noConversion"/>
  </si>
  <si>
    <t>邱敬仁</t>
    <phoneticPr fontId="4" type="noConversion"/>
  </si>
  <si>
    <t>專案助理教授</t>
    <phoneticPr fontId="4" type="noConversion"/>
  </si>
  <si>
    <t>如何衡量不同旅館類型的非射線技術異質性及共同邊界技術無效率之來源?</t>
    <phoneticPr fontId="4" type="noConversion"/>
  </si>
  <si>
    <t>105/08/01-106/07/31</t>
    <phoneticPr fontId="4" type="noConversion"/>
  </si>
  <si>
    <t>MOST 105-2410-H-025-027</t>
    <phoneticPr fontId="4" type="noConversion"/>
  </si>
  <si>
    <t>任天豪</t>
    <phoneticPr fontId="4" type="noConversion"/>
  </si>
  <si>
    <t>通識教育中心</t>
    <phoneticPr fontId="4" type="noConversion"/>
  </si>
  <si>
    <t>1910年代中的胡惟德與北京政府的外交官世代</t>
    <phoneticPr fontId="4" type="noConversion"/>
  </si>
  <si>
    <t>MOST 105-2410-H-025-026</t>
    <phoneticPr fontId="4" type="noConversion"/>
  </si>
  <si>
    <t>MOST 104-2221-E-025-016</t>
    <phoneticPr fontId="4" type="noConversion"/>
  </si>
  <si>
    <t>王兆華</t>
    <phoneticPr fontId="4" type="noConversion"/>
  </si>
  <si>
    <t>多媒體設計系</t>
    <phoneticPr fontId="4" type="noConversion"/>
  </si>
  <si>
    <t>教授</t>
    <phoneticPr fontId="4" type="noConversion"/>
  </si>
  <si>
    <t>豐富樂齡健康生活的智慧電視體感互動平台-健康活動設計因子與使用滿意度評估(I)</t>
    <phoneticPr fontId="4" type="noConversion"/>
  </si>
  <si>
    <t>陳同孝</t>
  </si>
  <si>
    <t>資訊工程系(含碩士班)</t>
  </si>
  <si>
    <t>國際貿易系</t>
  </si>
  <si>
    <t>企業管理系</t>
  </si>
  <si>
    <t>郭玟秀</t>
  </si>
  <si>
    <t>陳庭萱</t>
  </si>
  <si>
    <t>盧正宗</t>
  </si>
  <si>
    <t>會計資訊系碩士班</t>
  </si>
  <si>
    <t>黃天麒</t>
  </si>
  <si>
    <t>資訊管理系(含碩士班)</t>
  </si>
  <si>
    <t>李國瑋</t>
  </si>
  <si>
    <t>簡淑華</t>
  </si>
  <si>
    <t>流通管理系(含碩士班)</t>
  </si>
  <si>
    <t>通識教育中心</t>
  </si>
  <si>
    <t>盧長興</t>
  </si>
  <si>
    <t>黃政治</t>
  </si>
  <si>
    <t>陳夏蓮</t>
  </si>
  <si>
    <t>護理系</t>
  </si>
  <si>
    <t>陳大仁</t>
  </si>
  <si>
    <t>張雅芬</t>
  </si>
  <si>
    <t>林春宏</t>
  </si>
  <si>
    <t>李孟杰</t>
  </si>
  <si>
    <t>藍儒鴻</t>
  </si>
  <si>
    <t>廖采如</t>
  </si>
  <si>
    <t>郭清章</t>
  </si>
  <si>
    <t>統計系</t>
  </si>
  <si>
    <t>游曉貞</t>
  </si>
  <si>
    <t>多媒體設計系(含碩士班)</t>
  </si>
  <si>
    <t>顏昌華</t>
  </si>
  <si>
    <t>休閒事業經營系</t>
  </si>
  <si>
    <t>李右芷</t>
  </si>
  <si>
    <t>應用英語系</t>
  </si>
  <si>
    <t>黃英哲</t>
  </si>
  <si>
    <t>楊志文</t>
  </si>
  <si>
    <t>張群</t>
  </si>
  <si>
    <t>應用中文系</t>
  </si>
  <si>
    <t>林晏如</t>
  </si>
  <si>
    <t>吳憲珠</t>
  </si>
  <si>
    <t>呂岡玶</t>
  </si>
  <si>
    <t>陳同孝</t>
    <phoneticPr fontId="4" type="noConversion"/>
  </si>
  <si>
    <t>結合即時通訊之數位資料隱藏暨智慧學習創新題庫整合平台研究</t>
    <phoneticPr fontId="4" type="noConversion"/>
  </si>
  <si>
    <t>105/11/01-106/10/31</t>
    <phoneticPr fontId="4" type="noConversion"/>
  </si>
  <si>
    <t>MOST 105-2622-E-025-002-CC3</t>
    <phoneticPr fontId="4" type="noConversion"/>
  </si>
  <si>
    <t>何昕家</t>
    <phoneticPr fontId="4" type="noConversion"/>
  </si>
  <si>
    <t>助理教授</t>
    <phoneticPr fontId="4" type="noConversion"/>
  </si>
  <si>
    <t>探究十二年國教環境教育議題中校園環境空間思維模式(S905)</t>
    <phoneticPr fontId="4" type="noConversion"/>
  </si>
  <si>
    <t>MOST 105-2511-S-025-004</t>
    <phoneticPr fontId="4" type="noConversion"/>
  </si>
  <si>
    <t>開發具情感回饋式電子書系統以實現創意教室於技職實作課程-情感回饋式電子書系統在人機介面設計課程之建立與應用(3/3)</t>
    <phoneticPr fontId="4" type="noConversion"/>
  </si>
  <si>
    <t>含有顧客重視及回饋行為與啟動失敗之多服務者不可靠排隊系統之理論最佳化分析(3/3)</t>
    <phoneticPr fontId="4" type="noConversion"/>
  </si>
  <si>
    <t>序號</t>
    <phoneticPr fontId="5" type="noConversion"/>
  </si>
  <si>
    <t>系所</t>
    <phoneticPr fontId="5" type="noConversion"/>
  </si>
  <si>
    <t>計畫名稱</t>
    <phoneticPr fontId="5" type="noConversion"/>
  </si>
  <si>
    <t>執行期間</t>
    <phoneticPr fontId="5" type="noConversion"/>
  </si>
  <si>
    <t>產學</t>
    <phoneticPr fontId="4" type="noConversion"/>
  </si>
  <si>
    <t>105.03.03從澎湖科技大學轉入本校經費合計222321元</t>
    <phoneticPr fontId="4" type="noConversion"/>
  </si>
  <si>
    <t>產學</t>
    <phoneticPr fontId="4" type="noConversion"/>
  </si>
  <si>
    <t>數位全台詩：知識庫開發與人文數位工具應用對台灣古典詩主題研究的加值與創新(一)(二)(三)-數位全台詩延伸應用(一)(二)(三)(2/3)</t>
    <phoneticPr fontId="4" type="noConversion"/>
  </si>
  <si>
    <t>從按讚轉成購買：探討消費者從電子商務至社群商務網站之轉換意圖(2/2)</t>
    <phoneticPr fontId="4" type="noConversion"/>
  </si>
  <si>
    <t>以新興生理資訊感測技術結合擴增實境探究資訊類技職大專生創造力學習歷程之認知、情意、技能整合研究(2/3)</t>
    <phoneticPr fontId="4" type="noConversion"/>
  </si>
  <si>
    <t>混合式儲存體架之軟體定義儲存關鍵技術研究(I)(2/2)</t>
    <phoneticPr fontId="4" type="noConversion"/>
  </si>
  <si>
    <t>考量產品市場需求之最佳保固設計與隨機置換年齡策略(1/3)</t>
    <phoneticPr fontId="4" type="noConversion"/>
  </si>
  <si>
    <t>含有備用機器、備用轉換失敗、服務者會故障及選擇休假策略之多個修理者系統的排隊模式分系與最佳化管理(1/3)</t>
    <phoneticPr fontId="4" type="noConversion"/>
  </si>
  <si>
    <t>網路互補性與全球回應：全球外包之觀點(1/2)</t>
    <phoneticPr fontId="4" type="noConversion"/>
  </si>
  <si>
    <t>中國大陸產業轉移與中西部區域經濟發展－地方政府政策與企業經營策略的分析(1/2)</t>
    <phoneticPr fontId="4" type="noConversion"/>
  </si>
  <si>
    <t>運用情緒探勘與人格特質建構Facebook Mood 時間序列預測模型(1/2)</t>
    <phoneticPr fontId="4" type="noConversion"/>
  </si>
  <si>
    <t>股票購回動機之驗證(1/2)</t>
    <phoneticPr fontId="4" type="noConversion"/>
  </si>
  <si>
    <t>3D虛實整合體驗學習模式：從理論建立，系統建置到系統評估(1/2)</t>
    <phoneticPr fontId="4" type="noConversion"/>
  </si>
  <si>
    <t>零售經營模擬系統之學習策略與創業體驗模型(1/2)</t>
    <phoneticPr fontId="4" type="noConversion"/>
  </si>
  <si>
    <t>數位全台詩：知識庫開發與人文數位工具應用對台灣古典詩主題研究的加值與創新(一)(二)(三)-數位全台詩延伸應用(一)(二)(三)(1/3)</t>
    <phoneticPr fontId="4" type="noConversion"/>
  </si>
  <si>
    <t>混合式儲存體架之軟體定義儲存關鍵技術研究(I)(1/2)</t>
    <phoneticPr fontId="4" type="noConversion"/>
  </si>
  <si>
    <t>從按讚轉成購買：探討消費者從電子商務至社群商務網站之轉換意圖(1/2)</t>
    <phoneticPr fontId="4" type="noConversion"/>
  </si>
  <si>
    <t>以新興生理資訊感測技術結合擴增實境探究資訊類技職大專生創造力學習歷程之認知、情意、技能整合研究(1/3)</t>
    <phoneticPr fontId="4" type="noConversion"/>
  </si>
  <si>
    <t>以自我導向為基礎之課程建置與驗證：健康評估與理學檢查之應用(2/2)</t>
    <phoneticPr fontId="4" type="noConversion"/>
  </si>
  <si>
    <t>領隊工作雕琢--量表發展與證實研究(1/2)</t>
    <phoneticPr fontId="4" type="noConversion"/>
  </si>
  <si>
    <t>領隊工作雕琢--量表發展與證實研究(2/2)</t>
    <phoneticPr fontId="4" type="noConversion"/>
  </si>
  <si>
    <t>黃幼琳</t>
    <phoneticPr fontId="4" type="noConversion"/>
  </si>
  <si>
    <t>財務金融系</t>
    <phoneticPr fontId="4" type="noConversion"/>
  </si>
  <si>
    <t>專案助理教授</t>
    <phoneticPr fontId="4" type="noConversion"/>
  </si>
  <si>
    <t>公司投資效率與財務條款違約</t>
    <phoneticPr fontId="4" type="noConversion"/>
  </si>
  <si>
    <t>105/12/01-106/11/30</t>
    <phoneticPr fontId="4" type="noConversion"/>
  </si>
  <si>
    <t>MOST 105-2410-H-025-028</t>
    <phoneticPr fontId="4" type="noConversion"/>
  </si>
  <si>
    <t>賴錦緣</t>
    <phoneticPr fontId="4" type="noConversion"/>
  </si>
  <si>
    <t>培養大專女學生網頁程式設計能力</t>
    <phoneticPr fontId="4" type="noConversion"/>
  </si>
  <si>
    <t>105/11/01-106/10/31</t>
    <phoneticPr fontId="4" type="noConversion"/>
  </si>
  <si>
    <t>MOST 105-2630-S-025-001</t>
    <phoneticPr fontId="4" type="noConversion"/>
  </si>
  <si>
    <t>怡懋．蘇米</t>
  </si>
  <si>
    <t xml:space="preserve"> 105/08/01-106/07/31</t>
    <phoneticPr fontId="4" type="noConversion"/>
  </si>
  <si>
    <t>東部原住民老年女性跨文化照顧融入性別服務學習之成效研究</t>
    <phoneticPr fontId="4" type="noConversion"/>
  </si>
  <si>
    <t>106.2.1從慈濟大學轉入本校經費合計34萬5,694元</t>
    <phoneticPr fontId="4" type="noConversion"/>
  </si>
  <si>
    <t>MOST 105-2629-S-025-001</t>
    <phoneticPr fontId="4" type="noConversion"/>
  </si>
  <si>
    <t>產學</t>
    <phoneticPr fontId="4" type="noConversion"/>
  </si>
  <si>
    <t>產學合作計畫-智慧守門員</t>
    <phoneticPr fontId="4" type="noConversion"/>
  </si>
  <si>
    <t>106/06/01-107/05/31</t>
    <phoneticPr fontId="4" type="noConversion"/>
  </si>
  <si>
    <t>MOST 106-2622-H-025-001  CC3</t>
    <phoneticPr fontId="4" type="noConversion"/>
  </si>
  <si>
    <t>核定金額</t>
    <phoneticPr fontId="4" type="noConversion"/>
  </si>
  <si>
    <t>年度</t>
    <phoneticPr fontId="4" type="noConversion"/>
  </si>
  <si>
    <t>謝孟芬</t>
    <phoneticPr fontId="4" type="noConversion"/>
  </si>
  <si>
    <t>金融危機對銀行流動性管理與多角化策略之影響</t>
  </si>
  <si>
    <t>106/08/01 - 107/07/31</t>
    <phoneticPr fontId="4" type="noConversion"/>
  </si>
  <si>
    <t>MOST 106-2410-H-025-003 -</t>
  </si>
  <si>
    <t>蘇淑慧</t>
    <phoneticPr fontId="4" type="noConversion"/>
  </si>
  <si>
    <t>會計保守性、忙碌會計師與採用IFRS之關聯性研究</t>
  </si>
  <si>
    <t>106/08/01 - 107/07/31</t>
    <phoneticPr fontId="4" type="noConversion"/>
  </si>
  <si>
    <t>MOST 106-2410-H-025-011 -</t>
  </si>
  <si>
    <t>劉俊廷</t>
  </si>
  <si>
    <t>酒償險會誘發被保險人的道德危險嗎？</t>
  </si>
  <si>
    <t>MOST 106-2410-H-025-012 -</t>
  </si>
  <si>
    <t>劉若蘭</t>
  </si>
  <si>
    <t>會計系</t>
  </si>
  <si>
    <t>董事會之政治關聯與效率對信用風險評等之影響</t>
  </si>
  <si>
    <t xml:space="preserve"> 106/08/01 - 107/07/31 </t>
    <phoneticPr fontId="4" type="noConversion"/>
  </si>
  <si>
    <t>MOST 106-2410-H-025-013 -</t>
  </si>
  <si>
    <t xml:space="preserve">交叉基金學習、基金家族、基金流量、和市場狀態關聯性之研究─新興市場之實證 </t>
    <phoneticPr fontId="4" type="noConversion"/>
  </si>
  <si>
    <t xml:space="preserve"> 106/08/01 - 107/07/31</t>
    <phoneticPr fontId="4" type="noConversion"/>
  </si>
  <si>
    <t>MOST 106-2410-H-025-014 -</t>
  </si>
  <si>
    <t>王朝仕</t>
    <phoneticPr fontId="4" type="noConversion"/>
  </si>
  <si>
    <t>公司治理、資本支出與績效</t>
  </si>
  <si>
    <t>企業管理系</t>
    <phoneticPr fontId="4" type="noConversion"/>
  </si>
  <si>
    <t>MOST 106-2410-H-025-015 -</t>
  </si>
  <si>
    <t>MOST 106-2410-H-025-016 -</t>
  </si>
  <si>
    <t>106/08/01 - 107/07/31</t>
    <phoneticPr fontId="4" type="noConversion"/>
  </si>
  <si>
    <t>租稅天堂投資對盈餘品質的影響─企業社會責任的觀點</t>
  </si>
  <si>
    <t>陳香如</t>
  </si>
  <si>
    <t>會計資訊系碩士班</t>
    <phoneticPr fontId="4" type="noConversion"/>
  </si>
  <si>
    <t>醫療支出屬性、預算溝通程序對預算回應態度之影響</t>
  </si>
  <si>
    <t>MOST 106-2410-H-025-017 -</t>
  </si>
  <si>
    <t>張凱銘</t>
  </si>
  <si>
    <t>專案助理教授</t>
  </si>
  <si>
    <t>「折衷式平衡理論」之研究：理論統合與案例檢證</t>
  </si>
  <si>
    <t>MOST 106-2410-H-025-018 -</t>
  </si>
  <si>
    <t xml:space="preserve"> 106/08/01 - 107/07/31</t>
    <phoneticPr fontId="4" type="noConversion"/>
  </si>
  <si>
    <t>MOST 106-2410-H-025 -002 -MY2</t>
  </si>
  <si>
    <t>保險金融管理系</t>
    <phoneticPr fontId="4" type="noConversion"/>
  </si>
  <si>
    <t>助理教授</t>
    <phoneticPr fontId="4" type="noConversion"/>
  </si>
  <si>
    <t>MOST 106-2410-H-025 -004 -MY2</t>
    <phoneticPr fontId="4" type="noConversion"/>
  </si>
  <si>
    <t>在抽象頻道中將傳輸錯誤情況對應成言語不等式的研究</t>
  </si>
  <si>
    <t>華語情態詞家族的語法功能研究：語料庫和教學理論的觀點</t>
  </si>
  <si>
    <t>日語口語表達中製造笑果技巧之研究</t>
  </si>
  <si>
    <t>日語系學生就業動機、就職不安與職業選擇自我效能之關連性研究</t>
  </si>
  <si>
    <t>吳致秀</t>
  </si>
  <si>
    <t>MOST 106-2115-M-025-001-</t>
    <phoneticPr fontId="4" type="noConversion"/>
  </si>
  <si>
    <t>MOST 106-2113-M-025-001-</t>
    <phoneticPr fontId="4" type="noConversion"/>
  </si>
  <si>
    <t>MOST 106-2410-H-025-019-</t>
    <phoneticPr fontId="4" type="noConversion"/>
  </si>
  <si>
    <t>106/08/01-107/07/31</t>
    <phoneticPr fontId="4" type="noConversion"/>
  </si>
  <si>
    <t>106/08/01-107/07/31</t>
    <phoneticPr fontId="4" type="noConversion"/>
  </si>
  <si>
    <r>
      <t>賴錦緣</t>
    </r>
    <r>
      <rPr>
        <sz val="12"/>
        <color indexed="8"/>
        <rFont val="Times New Roman"/>
        <family val="1"/>
      </rPr>
      <t/>
    </r>
    <phoneticPr fontId="4" type="noConversion"/>
  </si>
  <si>
    <t>李家瑩</t>
    <phoneticPr fontId="4" type="noConversion"/>
  </si>
  <si>
    <t>106/08/01-108/07/31</t>
    <phoneticPr fontId="4" type="noConversion"/>
  </si>
  <si>
    <t>MOST 106-2410-H-025-020-</t>
    <phoneticPr fontId="4" type="noConversion"/>
  </si>
  <si>
    <t>MOST 106-2410-H-025 -010-MY2</t>
    <phoneticPr fontId="4" type="noConversion"/>
  </si>
  <si>
    <t>連俊瑋</t>
    <phoneticPr fontId="4" type="noConversion"/>
  </si>
  <si>
    <t>蔡子瑋</t>
  </si>
  <si>
    <t>林淑惠</t>
    <phoneticPr fontId="4" type="noConversion"/>
  </si>
  <si>
    <t>Why should I trust? 網路投保意圖之整合性研究</t>
  </si>
  <si>
    <t>電子健康照護物聯網控制系統與其雲端整合服務之安全機制的研究</t>
  </si>
  <si>
    <t>管理知識的創造、擴散與流失 - Nonaka 的SECI觀點</t>
  </si>
  <si>
    <t>企業雲端使用者資訊安防護意圖研究-以自攜裝置(BYOD)為例</t>
    <phoneticPr fontId="4" type="noConversion"/>
  </si>
  <si>
    <t>互動科技媒體之魅力與參與經驗研究</t>
  </si>
  <si>
    <t>混合模型於?歸模型改變點之檢測及其於製程剖面監控之應用</t>
  </si>
  <si>
    <t>比較多個珈瑪平均數之更精確檢定分析及共同平均數之推論</t>
  </si>
  <si>
    <t>應用室內通風路徑設計有效排除室內烹飪污染有害物質</t>
  </si>
  <si>
    <t>高齡者人本導向物聯網技術服務之智慧化空間設計研究</t>
  </si>
  <si>
    <t>MOST 106-2410-H-025-021-</t>
    <phoneticPr fontId="4" type="noConversion"/>
  </si>
  <si>
    <t>MOST 106-2410-H-025-001-</t>
    <phoneticPr fontId="4" type="noConversion"/>
  </si>
  <si>
    <t>MOST 106-2410-H-025-006-</t>
    <phoneticPr fontId="4" type="noConversion"/>
  </si>
  <si>
    <t>MOST 106-2410-H-025-008-</t>
    <phoneticPr fontId="4" type="noConversion"/>
  </si>
  <si>
    <t>MOST 106-2410-H-025-009-</t>
    <phoneticPr fontId="4" type="noConversion"/>
  </si>
  <si>
    <t>MOST 106-2410-H-025-023-</t>
    <phoneticPr fontId="4" type="noConversion"/>
  </si>
  <si>
    <t>MOST 106-2634-F-025-001-</t>
    <phoneticPr fontId="4" type="noConversion"/>
  </si>
  <si>
    <t>MOST 106-2118-M-025-001-</t>
    <phoneticPr fontId="4" type="noConversion"/>
  </si>
  <si>
    <t>MOST 106-2118-M-025-002-</t>
    <phoneticPr fontId="4" type="noConversion"/>
  </si>
  <si>
    <t>MOST 106-2221-E-025-005-</t>
    <phoneticPr fontId="4" type="noConversion"/>
  </si>
  <si>
    <t>MOST 106-2221-E-025-006-</t>
    <phoneticPr fontId="4" type="noConversion"/>
  </si>
  <si>
    <t>106/07/01-107/06/30</t>
    <phoneticPr fontId="4" type="noConversion"/>
  </si>
  <si>
    <t>106/08/01-107/07/31</t>
    <phoneticPr fontId="4" type="noConversion"/>
  </si>
  <si>
    <t>擴增實際行動遊戲年濁度及付費前因之探討</t>
    <phoneticPr fontId="4" type="noConversion"/>
  </si>
  <si>
    <t>106/08/01-107/07/31</t>
    <phoneticPr fontId="4" type="noConversion"/>
  </si>
  <si>
    <t>MOST 106-2410-H-025-005-</t>
    <phoneticPr fontId="4" type="noConversion"/>
  </si>
  <si>
    <t>以巨量探勘與科研能量為基礎之我國金融科技架構發展(1/2)</t>
    <phoneticPr fontId="4" type="noConversion"/>
  </si>
  <si>
    <t>以腦波特徵為基礎探討不同壓力負荷程度對學習成效之影響</t>
    <phoneticPr fontId="4" type="noConversion"/>
  </si>
  <si>
    <t>MOST 106-2410-H-025-007-</t>
    <phoneticPr fontId="4" type="noConversion"/>
  </si>
  <si>
    <t>MOST 106-2410-H-025-022-</t>
    <phoneticPr fontId="4" type="noConversion"/>
  </si>
  <si>
    <t>張宏吉</t>
    <phoneticPr fontId="4" type="noConversion"/>
  </si>
  <si>
    <t>第三方協調者管理需求不正確供應鏈之研究</t>
    <phoneticPr fontId="4" type="noConversion"/>
  </si>
  <si>
    <t>休閒參與頻率、休閒活動類型與成功老化關聯性之研究</t>
  </si>
  <si>
    <t>台灣全民健保部份負擔調整對門診與急診醫療利用之動態影響性評估: 時間變動共整合與時間變動向量自我迴歸分析的事前評估研究</t>
  </si>
  <si>
    <t>台灣廠商被控訴反傾銷之生產效率評估</t>
  </si>
  <si>
    <t>台灣旅遊目的地品牌識別、知覺價值與行為意圖：推動觀光新南向政策</t>
  </si>
  <si>
    <t>VARK策略結合多模態科技於英語口語發表課程之教學:學習成就與學習歷程之探討</t>
  </si>
  <si>
    <t>以縱貫性混合研究法探討新診斷卵巢癌婦女之生活品質、調適及身心困擾</t>
  </si>
  <si>
    <t>國際與當地連結、組織內部連結對研究與發展能力之影響</t>
  </si>
  <si>
    <t>從比較觀點看越南和台灣灶神故事及信仰</t>
  </si>
  <si>
    <t>林家慶</t>
  </si>
  <si>
    <t>葉月珍</t>
  </si>
  <si>
    <t>鄭美惠</t>
  </si>
  <si>
    <t>中護健康學院老人服務事業管理系</t>
  </si>
  <si>
    <t>中護健康學院護理系</t>
  </si>
  <si>
    <t>陳文意</t>
    <phoneticPr fontId="4" type="noConversion"/>
  </si>
  <si>
    <t>教授</t>
    <phoneticPr fontId="4" type="noConversion"/>
  </si>
  <si>
    <t>MOST 106-2410-H-025-025-</t>
    <phoneticPr fontId="4" type="noConversion"/>
  </si>
  <si>
    <t>MOST 106-2410-H-025-028-</t>
    <phoneticPr fontId="4" type="noConversion"/>
  </si>
  <si>
    <t>MOST 106-2410-H-025-029-</t>
    <phoneticPr fontId="4" type="noConversion"/>
  </si>
  <si>
    <t>MOST 106-2420-H-025-003-</t>
    <phoneticPr fontId="4" type="noConversion"/>
  </si>
  <si>
    <t>MOST 106-2511-S-025-001-</t>
    <phoneticPr fontId="4" type="noConversion"/>
  </si>
  <si>
    <t>MOST 106-2314-B-025-001-</t>
    <phoneticPr fontId="4" type="noConversion"/>
  </si>
  <si>
    <t>106/08/01-107/07/31</t>
    <phoneticPr fontId="4" type="noConversion"/>
  </si>
  <si>
    <t>106/08/01-107/07/31</t>
    <phoneticPr fontId="4" type="noConversion"/>
  </si>
  <si>
    <t>106/06/01-107/05/31</t>
    <phoneticPr fontId="4" type="noConversion"/>
  </si>
  <si>
    <t>MOST 106-2420-H-025-027-</t>
    <phoneticPr fontId="4" type="noConversion"/>
  </si>
  <si>
    <t>鄭瑞昌</t>
  </si>
  <si>
    <t>趙正敏</t>
  </si>
  <si>
    <t>影響商管學群大學生創業意向：目標導向行為模式與社會交換理論觀點</t>
  </si>
  <si>
    <t>含有不完全復原與啟動延遲之M/G/1重試排隊系統</t>
  </si>
  <si>
    <t>旅運參與、旅運支出與預算限制之決策探討-單一與多重間斷連續模式</t>
  </si>
  <si>
    <t>教授</t>
    <phoneticPr fontId="4" type="noConversion"/>
  </si>
  <si>
    <t>106/08/01-108/07/31</t>
    <phoneticPr fontId="4" type="noConversion"/>
  </si>
  <si>
    <t>106/08/01-109/07/31</t>
    <phoneticPr fontId="4" type="noConversion"/>
  </si>
  <si>
    <t>MOST 106-2420-H-025-002-</t>
    <phoneticPr fontId="4" type="noConversion"/>
  </si>
  <si>
    <t>MOST 106-2410-H-025-026-</t>
    <phoneticPr fontId="4" type="noConversion"/>
  </si>
  <si>
    <t>MOST 106-2511-S-025-002</t>
    <phoneticPr fontId="4" type="noConversion"/>
  </si>
  <si>
    <t>MOST 106-2221-E-025-007-</t>
    <phoneticPr fontId="4" type="noConversion"/>
  </si>
  <si>
    <t>MOST 106-2410-H-025-024-</t>
    <phoneticPr fontId="4" type="noConversion"/>
  </si>
  <si>
    <t>MOST 106-2628-H-025-001-MY2</t>
    <phoneticPr fontId="4" type="noConversion"/>
  </si>
  <si>
    <t>觀光衝突與當地居民觀光發展認知--零團費旅遊團的反思</t>
    <phoneticPr fontId="4" type="noConversion"/>
  </si>
  <si>
    <t>朱中華</t>
  </si>
  <si>
    <t>林泓毅</t>
  </si>
  <si>
    <t>陳榮昌</t>
  </si>
  <si>
    <t>柯志坤</t>
  </si>
  <si>
    <t>林真伊</t>
  </si>
  <si>
    <t>在行動裝置上擴增實境結合地理位置遊戲之節電演算法之研究</t>
  </si>
  <si>
    <t>分散式干擾抑制與情境感知的省電與服務品質人體區域網路之研究</t>
  </si>
  <si>
    <t>高效且可靠的軟體定義物聯網雲</t>
  </si>
  <si>
    <t>高效率效用之特徵屬性選擇方法：基於關聯性分析、交互性分析與屬性離散化提升微陣列資料分類效率</t>
    <phoneticPr fontId="4" type="noConversion"/>
  </si>
  <si>
    <t>行人於多監控影片的運動行為之結構化描述</t>
    <phoneticPr fontId="4" type="noConversion"/>
  </si>
  <si>
    <t>增進隱藏量之可逆式雙重影像資料隱藏機制設計及實作</t>
    <phoneticPr fontId="4" type="noConversion"/>
  </si>
  <si>
    <t>考慮個人化商品組合之多目標裝箱問題</t>
  </si>
  <si>
    <t>基於方向性預測之直方圖位移資料隱藏研究</t>
    <phoneticPr fontId="4" type="noConversion"/>
  </si>
  <si>
    <t>運用天際線方法優化語意網路於巨量應用程式中候選者推薦機制之研究</t>
    <phoneticPr fontId="4" type="noConversion"/>
  </si>
  <si>
    <t>資料串流中可還原式反分群技術之研究</t>
  </si>
  <si>
    <t>陳民枝</t>
  </si>
  <si>
    <t>資訊工程系(含碩士班)</t>
    <phoneticPr fontId="4" type="noConversion"/>
  </si>
  <si>
    <t>使用改進像素值排序和多誤差值位移技術之高隱匿高驗證影像驗證技術</t>
    <phoneticPr fontId="4" type="noConversion"/>
  </si>
  <si>
    <t>最後一哩線上先修課程之建置與成效評值</t>
  </si>
  <si>
    <t>性別因素對學生與助教機器人互動態度之影響 (K02)</t>
  </si>
  <si>
    <t>教授</t>
    <phoneticPr fontId="4" type="noConversion"/>
  </si>
  <si>
    <t>教授</t>
    <phoneticPr fontId="4" type="noConversion"/>
  </si>
  <si>
    <t>MOST 106-2511-S-025-003-MY3</t>
    <phoneticPr fontId="4" type="noConversion"/>
  </si>
  <si>
    <t>MOST 106-2221-E-025-001-</t>
    <phoneticPr fontId="4" type="noConversion"/>
  </si>
  <si>
    <t>MOST 106-2221-E-025-003-</t>
    <phoneticPr fontId="4" type="noConversion"/>
  </si>
  <si>
    <t>MOST 106-2221-E-025-004-</t>
    <phoneticPr fontId="4" type="noConversion"/>
  </si>
  <si>
    <t>MOST 106-2221-E-025-008-</t>
    <phoneticPr fontId="4" type="noConversion"/>
  </si>
  <si>
    <t>MOST 106-2221-E-025-014-</t>
    <phoneticPr fontId="4" type="noConversion"/>
  </si>
  <si>
    <t>MOST 106-2221-E-025-002-</t>
    <phoneticPr fontId="4" type="noConversion"/>
  </si>
  <si>
    <t>MOST 106-2221-E-025-009-</t>
    <phoneticPr fontId="4" type="noConversion"/>
  </si>
  <si>
    <t>MOST 106-2221-E-025-010-</t>
    <phoneticPr fontId="4" type="noConversion"/>
  </si>
  <si>
    <t>MOST 106-2221-E-025-011-</t>
    <phoneticPr fontId="4" type="noConversion"/>
  </si>
  <si>
    <t>MOST 106-2221-E-025-012-</t>
    <phoneticPr fontId="4" type="noConversion"/>
  </si>
  <si>
    <t>MOST 106-2221-E-025-013-</t>
    <phoneticPr fontId="4" type="noConversion"/>
  </si>
  <si>
    <t>MOST 106-2511-S-025-004-</t>
    <phoneticPr fontId="4" type="noConversion"/>
  </si>
  <si>
    <t>劉以慧</t>
  </si>
  <si>
    <t>MOST 106-2629-E-025-001-</t>
    <phoneticPr fontId="4" type="noConversion"/>
  </si>
  <si>
    <t>106/08/01-107/07/31</t>
    <phoneticPr fontId="4" type="noConversion"/>
  </si>
  <si>
    <t>以虛擬實境桌上遊戲促進安養機構高齡者認知發展、人際調適之研究</t>
    <phoneticPr fontId="4" type="noConversion"/>
  </si>
  <si>
    <t>106/08/01轉入台北海洋科技大學健康照顧社會工作系機構</t>
    <phoneticPr fontId="4" type="noConversion"/>
  </si>
  <si>
    <t>葉敬軒</t>
    <phoneticPr fontId="4" type="noConversion"/>
  </si>
  <si>
    <t>106/08/01-108/07/31</t>
    <phoneticPr fontId="4" type="noConversion"/>
  </si>
  <si>
    <t>MOST 106-2410-H-025-030-MY2</t>
    <phoneticPr fontId="4" type="noConversion"/>
  </si>
  <si>
    <t>MOST 106-2633-H-025-001-</t>
    <phoneticPr fontId="4" type="noConversion"/>
  </si>
  <si>
    <t>105/08/01-107/07/31</t>
    <phoneticPr fontId="4" type="noConversion"/>
  </si>
  <si>
    <t>陳牧言</t>
    <phoneticPr fontId="4" type="noConversion"/>
  </si>
  <si>
    <t>資訊管理系(含碩士班)</t>
    <phoneticPr fontId="4" type="noConversion"/>
  </si>
  <si>
    <t>教授</t>
    <phoneticPr fontId="4" type="noConversion"/>
  </si>
  <si>
    <t>MOST 105-2410-H-025-016-MY2</t>
    <phoneticPr fontId="4" type="noConversion"/>
  </si>
  <si>
    <t>黃彥智</t>
    <phoneticPr fontId="4" type="noConversion"/>
  </si>
  <si>
    <t>國際貿易系</t>
    <phoneticPr fontId="4" type="noConversion"/>
  </si>
  <si>
    <t>MOST 105-2221-E-025-004-MY3</t>
    <phoneticPr fontId="4" type="noConversion"/>
  </si>
  <si>
    <t>柯沛程</t>
    <phoneticPr fontId="4" type="noConversion"/>
  </si>
  <si>
    <t>黃秀美</t>
    <phoneticPr fontId="4" type="noConversion"/>
  </si>
  <si>
    <t>流通管理系(含碩士班)</t>
    <phoneticPr fontId="4" type="noConversion"/>
  </si>
  <si>
    <t>MOST 104-2511-S-025-002-MY3</t>
    <phoneticPr fontId="4" type="noConversion"/>
  </si>
  <si>
    <t>許明珠</t>
    <phoneticPr fontId="4" type="noConversion"/>
  </si>
  <si>
    <t>通識教育中心</t>
    <phoneticPr fontId="4" type="noConversion"/>
  </si>
  <si>
    <t>MOST 104-2420-H-025-003-MY3</t>
    <phoneticPr fontId="4" type="noConversion"/>
  </si>
  <si>
    <t>運用情緒探勘與人格特質建構Facebook Mood 時間序列預測模型(2/2)</t>
    <phoneticPr fontId="4" type="noConversion"/>
  </si>
  <si>
    <t>中國大陸產業轉移與中西部區域經濟發展－地方政府政策與企業經營策略的分析(2/2)</t>
    <phoneticPr fontId="4" type="noConversion"/>
  </si>
  <si>
    <t>股票購回動機之驗證(2/2)</t>
    <phoneticPr fontId="4" type="noConversion"/>
  </si>
  <si>
    <t>考量產品市場需求之最佳保固設計與隨機置換年齡策略(2/3)</t>
    <phoneticPr fontId="4" type="noConversion"/>
  </si>
  <si>
    <t>含有備用機器、備用轉換失敗、服務者會故障及選擇休假策略之多個修理者系統的排隊模式分系與最佳化管理(2/3)</t>
    <phoneticPr fontId="4" type="noConversion"/>
  </si>
  <si>
    <t>3D虛實整合體驗學習模式：從理論建立，系統建置到系統評估(2/2)</t>
    <phoneticPr fontId="4" type="noConversion"/>
  </si>
  <si>
    <t>零售經營模擬系統之學習策略與創業體驗模型(2/2)</t>
    <phoneticPr fontId="4" type="noConversion"/>
  </si>
  <si>
    <t>以新興生理資訊感測技術結合擴增實境探究資訊類技職大專生創造力學習歷程之認知、情意、技能整合研究(3/3)</t>
    <phoneticPr fontId="4" type="noConversion"/>
  </si>
  <si>
    <t>數位全台詩：知識庫開發與人文數位工具應用對台灣古典詩主題研究的加值與創新(一)(二)(三)-數位全台詩延伸應(一)(二)(三)(2/3)</t>
    <phoneticPr fontId="4" type="noConversion"/>
  </si>
  <si>
    <t>駱榮問</t>
    <phoneticPr fontId="4" type="noConversion"/>
  </si>
  <si>
    <t>副教授</t>
    <phoneticPr fontId="4" type="noConversion"/>
  </si>
  <si>
    <t>變更</t>
    <phoneticPr fontId="4" type="noConversion"/>
  </si>
  <si>
    <t>林恩仕</t>
    <phoneticPr fontId="4" type="noConversion"/>
  </si>
  <si>
    <t>中護健康學院  美容系</t>
    <phoneticPr fontId="4" type="noConversion"/>
  </si>
  <si>
    <t>副教授</t>
    <phoneticPr fontId="4" type="noConversion"/>
  </si>
  <si>
    <t>副教授</t>
    <phoneticPr fontId="4" type="noConversion"/>
  </si>
  <si>
    <t>產學合作計畫-超臨界流體萃取薑黃機能性成份及其應用於化妝保養品之開發研究</t>
    <phoneticPr fontId="4" type="noConversion"/>
  </si>
  <si>
    <t>106/11/01-107/10/31</t>
    <phoneticPr fontId="4" type="noConversion"/>
  </si>
  <si>
    <t>MOST 106-2622-E-025-001  CC3</t>
    <phoneticPr fontId="4" type="noConversion"/>
  </si>
  <si>
    <t>科技部核定金額 365000 和合作企業配合款 106500</t>
    <phoneticPr fontId="4" type="noConversion"/>
  </si>
  <si>
    <t>科技部核定金額 430000 和合作企業配合款 172178</t>
    <phoneticPr fontId="4" type="noConversion"/>
  </si>
  <si>
    <t>劉彩霈</t>
    <phoneticPr fontId="4" type="noConversion"/>
  </si>
  <si>
    <t>流通管理系(含碩士班)</t>
    <phoneticPr fontId="4" type="noConversion"/>
  </si>
  <si>
    <t>106/10/01-107/09/30</t>
    <phoneticPr fontId="4" type="noConversion"/>
  </si>
  <si>
    <t>企業國際供應鏈安全導入模式研究</t>
    <phoneticPr fontId="4" type="noConversion"/>
  </si>
  <si>
    <t>MOST 106-2420-H-025-031-</t>
    <phoneticPr fontId="4" type="noConversion"/>
  </si>
  <si>
    <t>許峰睿</t>
  </si>
  <si>
    <t>駱榮問</t>
  </si>
  <si>
    <t>財務金融系</t>
    <phoneticPr fontId="4" type="noConversion"/>
  </si>
  <si>
    <t>資訊管理系(含碩士班)</t>
    <phoneticPr fontId="4" type="noConversion"/>
  </si>
  <si>
    <t>植基於深度學習與生物識別技術之金融科技資訊安全開發研究-子計畫二:人像臉部與影像辨識系統應用於自動化金融設備與支付研究(1/3)</t>
  </si>
  <si>
    <t>植基於深度學習與生物識別技術之金融科技資訊安全開發研究-子計畫三:基於深度學習與大數據分析技術之交易異常偵測系統建置(1/3)</t>
  </si>
  <si>
    <t>植基於深度學習與生物識別技術之金融科技資訊安全開發研究-子計畫五:以深度學習與機器學習為基礎之網路入侵偵測系統之建置(1/3)</t>
    <phoneticPr fontId="4" type="noConversion"/>
  </si>
  <si>
    <t>以生物辨識與多重認證技術強化安全之企業區塊鏈雲端系統-總計畫暨子計畫一:建置具強化安全技術之企業區塊鏈開源雲系統(1/3)</t>
  </si>
  <si>
    <t>MOST 106-3114-E-025-001-</t>
    <phoneticPr fontId="4" type="noConversion"/>
  </si>
  <si>
    <t>MOST 106-3114-E-025-002-</t>
  </si>
  <si>
    <t>MOST 106-3114-E-025-003-</t>
  </si>
  <si>
    <t>MOST 106-3114-E-025-004-</t>
  </si>
  <si>
    <t>106/10/01-107/09/30</t>
    <phoneticPr fontId="4" type="noConversion"/>
  </si>
  <si>
    <t>教授</t>
    <phoneticPr fontId="4" type="noConversion"/>
  </si>
  <si>
    <t>劉冠顯</t>
    <phoneticPr fontId="4" type="noConversion"/>
  </si>
  <si>
    <t>106/11/01-108/10/31</t>
    <phoneticPr fontId="4" type="noConversion"/>
  </si>
  <si>
    <t>MOST 106-2218-E-025-001-MY2</t>
    <phoneticPr fontId="4" type="noConversion"/>
  </si>
  <si>
    <t>網路互補性與全球回應：全球外包之觀點(2/2)</t>
    <phoneticPr fontId="4" type="noConversion"/>
  </si>
  <si>
    <t>基於限制性條件下性能最佳化的人臉年齡估測系統架構設計(1/2)</t>
    <phoneticPr fontId="4" type="noConversion"/>
  </si>
  <si>
    <t>基於限制性條件下性能最佳化的人臉年齡估測系統架構設計(2/2)</t>
    <phoneticPr fontId="4" type="noConversion"/>
  </si>
  <si>
    <t>賴錦緣</t>
    <phoneticPr fontId="4" type="noConversion"/>
  </si>
  <si>
    <t>促進中學女教師程式設計能力</t>
    <phoneticPr fontId="4" type="noConversion"/>
  </si>
  <si>
    <t>106/12/01-107/11/30</t>
    <phoneticPr fontId="4" type="noConversion"/>
  </si>
  <si>
    <t>MOST 106-2630-S-025-001</t>
    <phoneticPr fontId="4" type="noConversion"/>
  </si>
  <si>
    <t>106/08/01-107/08/31</t>
    <phoneticPr fontId="4" type="noConversion"/>
  </si>
  <si>
    <t>使用各種分析技術研究二硫化鉬光催化降解水中氯乙醯苯胺類除草劑的效率及機構</t>
    <phoneticPr fontId="4" type="noConversion"/>
  </si>
  <si>
    <t>科技部多年期核定金額1174000</t>
    <phoneticPr fontId="4" type="noConversion"/>
  </si>
  <si>
    <t>科技部多年期核定金額1741000</t>
    <phoneticPr fontId="4" type="noConversion"/>
  </si>
  <si>
    <t>科技部多年期核定金額1228000</t>
    <phoneticPr fontId="4" type="noConversion"/>
  </si>
  <si>
    <t>科技部多年期核定金額2173000</t>
    <phoneticPr fontId="4" type="noConversion"/>
  </si>
  <si>
    <t>科技部多年期核定金額3360000</t>
    <phoneticPr fontId="4" type="noConversion"/>
  </si>
  <si>
    <t>科技部多年期核定金額1143000</t>
    <phoneticPr fontId="4" type="noConversion"/>
  </si>
  <si>
    <t>科技部多年期核定金額1549000</t>
    <phoneticPr fontId="4" type="noConversion"/>
  </si>
  <si>
    <t>產學</t>
    <phoneticPr fontId="4" type="noConversion"/>
  </si>
  <si>
    <t>陳民枝</t>
    <phoneticPr fontId="4" type="noConversion"/>
  </si>
  <si>
    <t>107/06/01-108/05/31</t>
    <phoneticPr fontId="4" type="noConversion"/>
  </si>
  <si>
    <t>MOST 107-2622-E-025-001-CC3</t>
    <phoneticPr fontId="4" type="noConversion"/>
  </si>
  <si>
    <t>黃俊儒</t>
    <phoneticPr fontId="4" type="noConversion"/>
  </si>
  <si>
    <r>
      <t>探索/利用性專利、新產品上市與廠商績效關係之探索性研究</t>
    </r>
    <r>
      <rPr>
        <sz val="12"/>
        <color indexed="8"/>
        <rFont val="新細明體"/>
        <family val="1"/>
        <charset val="136"/>
      </rPr>
      <t>︰</t>
    </r>
    <r>
      <rPr>
        <sz val="12"/>
        <color indexed="8"/>
        <rFont val="標楷體"/>
        <family val="4"/>
        <charset val="136"/>
      </rPr>
      <t>對手回應及多重市場接觸的調節效果</t>
    </r>
    <phoneticPr fontId="4" type="noConversion"/>
  </si>
  <si>
    <t>107/08/01-109/07/31</t>
    <phoneticPr fontId="4" type="noConversion"/>
  </si>
  <si>
    <t>MOST 107-2410-H-025-002-MY2</t>
    <phoneticPr fontId="4" type="noConversion"/>
  </si>
  <si>
    <t>張雅芬</t>
    <phoneticPr fontId="4" type="noConversion"/>
  </si>
  <si>
    <t>教授</t>
    <phoneticPr fontId="4" type="noConversion"/>
  </si>
  <si>
    <t>產學合作計畫-結合驗證浮水印之數位資料隱藏暨線上教學整合平台</t>
    <phoneticPr fontId="4" type="noConversion"/>
  </si>
  <si>
    <t>產學合作計畫-確保個人隱私之會員驗證模組</t>
    <phoneticPr fontId="4" type="noConversion"/>
  </si>
  <si>
    <t>MOST 107-2622-H-025-001-CC3</t>
    <phoneticPr fontId="4" type="noConversion"/>
  </si>
  <si>
    <t xml:space="preserve"> 合計 (不含大專生計畫 )</t>
    <phoneticPr fontId="29" type="noConversion"/>
  </si>
  <si>
    <t>曾耀鋒</t>
    <phoneticPr fontId="4" type="noConversion"/>
  </si>
  <si>
    <t>保險金融管理系</t>
    <phoneticPr fontId="4" type="noConversion"/>
  </si>
  <si>
    <t>日治時期官營壽險之發展及其與民營壽險之競合</t>
    <phoneticPr fontId="4" type="noConversion"/>
  </si>
  <si>
    <t>MOST 107-2410-H-025-001-</t>
    <phoneticPr fontId="4" type="noConversion"/>
  </si>
  <si>
    <t>李孟杰</t>
    <phoneticPr fontId="4" type="noConversion"/>
  </si>
  <si>
    <t>藍儒鴻</t>
    <phoneticPr fontId="4" type="noConversion"/>
  </si>
  <si>
    <t>謝孟芬</t>
    <phoneticPr fontId="4" type="noConversion"/>
  </si>
  <si>
    <t>陳牧言</t>
    <phoneticPr fontId="4" type="noConversion"/>
  </si>
  <si>
    <t>副教授</t>
    <phoneticPr fontId="4" type="noConversion"/>
  </si>
  <si>
    <t>107/08/01-108//07/31</t>
    <phoneticPr fontId="4" type="noConversion"/>
  </si>
  <si>
    <t>107/08/01-108/07/31</t>
    <phoneticPr fontId="4" type="noConversion"/>
  </si>
  <si>
    <t>MOST 107-2221-E-025-002-</t>
    <phoneticPr fontId="4" type="noConversion"/>
  </si>
  <si>
    <t>醫療診所室內空氣品質改善對策與設計通則之研究-以牙醫診所為例</t>
    <phoneticPr fontId="4" type="noConversion"/>
  </si>
  <si>
    <t>107/08/01-108/07/31</t>
    <phoneticPr fontId="4" type="noConversion"/>
  </si>
  <si>
    <t>以建築資訊模型相關技術探討室內設計跨領域整合之研究</t>
    <phoneticPr fontId="4" type="noConversion"/>
  </si>
  <si>
    <t>MOST 107-2221-E-025-003-</t>
    <phoneticPr fontId="4" type="noConversion"/>
  </si>
  <si>
    <t>財務金融系</t>
    <phoneticPr fontId="4" type="noConversion"/>
  </si>
  <si>
    <t>教授</t>
    <phoneticPr fontId="4" type="noConversion"/>
  </si>
  <si>
    <t>銀行資本結構、多角化放款之關係：流動性法規與政府干預之影響</t>
    <phoneticPr fontId="4" type="noConversion"/>
  </si>
  <si>
    <t>107/08/01-108/07/31</t>
    <phoneticPr fontId="4" type="noConversion"/>
  </si>
  <si>
    <t>MOST 107-2410-H-025-004-</t>
    <phoneticPr fontId="4" type="noConversion"/>
  </si>
  <si>
    <t>資訊管理系(含碩士班)</t>
    <phoneticPr fontId="4" type="noConversion"/>
  </si>
  <si>
    <t>室內設計系(含碩士班)</t>
    <phoneticPr fontId="4" type="noConversion"/>
  </si>
  <si>
    <t>室內設計系(含碩士班)</t>
    <phoneticPr fontId="4" type="noConversion"/>
  </si>
  <si>
    <t>教授</t>
    <phoneticPr fontId="4" type="noConversion"/>
  </si>
  <si>
    <t>以巨量探勘與科研能量為基礎之我國金融科技架構發展(2/2)</t>
    <phoneticPr fontId="4" type="noConversion"/>
  </si>
  <si>
    <t>107/07/01-108/06/30</t>
    <phoneticPr fontId="4" type="noConversion"/>
  </si>
  <si>
    <t>MOST 107-2634-F-025-001-</t>
    <phoneticPr fontId="4" type="noConversion"/>
  </si>
  <si>
    <t>Fed 升息對P2P平台借款者行為與品質之影響(1/2)</t>
    <phoneticPr fontId="4" type="noConversion"/>
  </si>
  <si>
    <t>MOST 107-2410-H-025 -003 -MY2</t>
    <phoneticPr fontId="4" type="noConversion"/>
  </si>
  <si>
    <t>107/08/01-109/07/31</t>
    <phoneticPr fontId="4" type="noConversion"/>
  </si>
  <si>
    <t>流通管理系(含碩士班)</t>
    <phoneticPr fontId="4" type="noConversion"/>
  </si>
  <si>
    <t>教授</t>
    <phoneticPr fontId="4" type="noConversion"/>
  </si>
  <si>
    <t>108/08/01-109/07/31</t>
    <phoneticPr fontId="4" type="noConversion"/>
  </si>
  <si>
    <t>游曉貞</t>
    <phoneticPr fontId="4" type="noConversion"/>
  </si>
  <si>
    <t>聊天機器人之人格特質在對話式互動設計之應用研究(I)</t>
    <phoneticPr fontId="4" type="noConversion"/>
  </si>
  <si>
    <t>多媒體設計系(含碩士班)</t>
    <phoneticPr fontId="4" type="noConversion"/>
  </si>
  <si>
    <t>助理教授</t>
    <phoneticPr fontId="4" type="noConversion"/>
  </si>
  <si>
    <t>MOST 107-2221-E-025-004 -</t>
    <phoneticPr fontId="4" type="noConversion"/>
  </si>
  <si>
    <t>林心慧</t>
    <phoneticPr fontId="4" type="noConversion"/>
  </si>
  <si>
    <t>流通管理系(含碩士班)</t>
    <phoneticPr fontId="4" type="noConversion"/>
  </si>
  <si>
    <t>教授</t>
    <phoneticPr fontId="4" type="noConversion"/>
  </si>
  <si>
    <t>線上最低價保證策略下顧客購買後價格蒐尋行為之硏究</t>
    <phoneticPr fontId="4" type="noConversion"/>
  </si>
  <si>
    <t>MOST 107-2410-H-025-005 -</t>
    <phoneticPr fontId="4" type="noConversion"/>
  </si>
  <si>
    <t>吳佩勳</t>
    <phoneticPr fontId="4" type="noConversion"/>
  </si>
  <si>
    <t>國際貿易系</t>
    <phoneticPr fontId="4" type="noConversion"/>
  </si>
  <si>
    <t>心理距離對多樣化搜尋行為的影響</t>
    <phoneticPr fontId="4" type="noConversion"/>
  </si>
  <si>
    <t>副教授</t>
    <phoneticPr fontId="4" type="noConversion"/>
  </si>
  <si>
    <t>MOST 107-2410-H-025-006 -</t>
    <phoneticPr fontId="4" type="noConversion"/>
  </si>
  <si>
    <t>107/08/01-108/07/31</t>
    <phoneticPr fontId="4" type="noConversion"/>
  </si>
  <si>
    <t>107/08/01-108/07/31</t>
    <phoneticPr fontId="4" type="noConversion"/>
  </si>
  <si>
    <t>107/08/01-108/07/31</t>
    <phoneticPr fontId="4" type="noConversion"/>
  </si>
  <si>
    <t>107/08/01-108/07/31</t>
    <phoneticPr fontId="4" type="noConversion"/>
  </si>
  <si>
    <t>MOST 107-2410-H-025-007 -</t>
  </si>
  <si>
    <t>MOST 107-2410-H-025-008 -</t>
  </si>
  <si>
    <t>MOST 107-2410-H-025-009 -</t>
  </si>
  <si>
    <t>MOST 107-2410-H-025-011 -</t>
    <phoneticPr fontId="4" type="noConversion"/>
  </si>
  <si>
    <t>MOST 107-2410-H-025-012 -</t>
    <phoneticPr fontId="4" type="noConversion"/>
  </si>
  <si>
    <t>MOST 107-2410-H-025-013 -</t>
    <phoneticPr fontId="4" type="noConversion"/>
  </si>
  <si>
    <t>連俊瑋</t>
    <phoneticPr fontId="4" type="noConversion"/>
  </si>
  <si>
    <t>資訊管理系(含碩士班)</t>
    <phoneticPr fontId="4" type="noConversion"/>
  </si>
  <si>
    <t>跨文化行動支付信任度形成之研究-台灣、日本與中國之比較</t>
    <phoneticPr fontId="4" type="noConversion"/>
  </si>
  <si>
    <t>李國瑋</t>
    <phoneticPr fontId="4" type="noConversion"/>
  </si>
  <si>
    <t>企業管理系</t>
    <phoneticPr fontId="4" type="noConversion"/>
  </si>
  <si>
    <t>教授</t>
    <phoneticPr fontId="4" type="noConversion"/>
  </si>
  <si>
    <t>基植於行動裝置的創造力支援系統 - 限制性隨機歷程的設計觀點</t>
    <phoneticPr fontId="4" type="noConversion"/>
  </si>
  <si>
    <t>保險金融管理系</t>
    <phoneticPr fontId="4" type="noConversion"/>
  </si>
  <si>
    <t>共享經濟個人信任與制度信任之研究</t>
    <phoneticPr fontId="4" type="noConversion"/>
  </si>
  <si>
    <t>運用深度學習與情緒探勘建構網路社群投資行為預測模型</t>
    <phoneticPr fontId="4" type="noConversion"/>
  </si>
  <si>
    <t>資訊管理系(含碩士班)</t>
    <phoneticPr fontId="4" type="noConversion"/>
  </si>
  <si>
    <t>黃英哲</t>
    <phoneticPr fontId="4" type="noConversion"/>
  </si>
  <si>
    <t>以日語文為專攻的台灣大學生邏輯思考之培養</t>
    <phoneticPr fontId="4" type="noConversion"/>
  </si>
  <si>
    <t>蔡子瑋</t>
    <phoneticPr fontId="4" type="noConversion"/>
  </si>
  <si>
    <t>教授</t>
    <phoneticPr fontId="4" type="noConversion"/>
  </si>
  <si>
    <t>教授</t>
    <phoneticPr fontId="4" type="noConversion"/>
  </si>
  <si>
    <t>臉部擴增實境APP設計之悅趣魅力與使用性研究(I)</t>
    <phoneticPr fontId="4" type="noConversion"/>
  </si>
  <si>
    <t>姜琇森</t>
    <phoneticPr fontId="4" type="noConversion"/>
  </si>
  <si>
    <t>資訊管理系(含碩士班)</t>
    <phoneticPr fontId="4" type="noConversion"/>
  </si>
  <si>
    <t>副教授</t>
    <phoneticPr fontId="4" type="noConversion"/>
  </si>
  <si>
    <t>107/08/01-109/07/31</t>
    <phoneticPr fontId="4" type="noConversion"/>
  </si>
  <si>
    <t>MOST 107-2410-H-025-010 -MY2</t>
    <phoneticPr fontId="4" type="noConversion"/>
  </si>
  <si>
    <t>以深度學習技術結合腦波生理回饋機制於記憶力評估與訓練之研究(1/2)</t>
    <phoneticPr fontId="4" type="noConversion"/>
  </si>
  <si>
    <t>教授</t>
    <phoneticPr fontId="4" type="noConversion"/>
  </si>
  <si>
    <t>林淑惠</t>
    <phoneticPr fontId="4" type="noConversion"/>
  </si>
  <si>
    <t>副教授</t>
    <phoneticPr fontId="4" type="noConversion"/>
  </si>
  <si>
    <t>柯志坤</t>
    <phoneticPr fontId="4" type="noConversion"/>
  </si>
  <si>
    <t>陳榮昌</t>
    <phoneticPr fontId="4" type="noConversion"/>
  </si>
  <si>
    <t>林春宏</t>
    <phoneticPr fontId="4" type="noConversion"/>
  </si>
  <si>
    <t>教授</t>
    <phoneticPr fontId="4" type="noConversion"/>
  </si>
  <si>
    <t>林真伊</t>
    <phoneticPr fontId="4" type="noConversion"/>
  </si>
  <si>
    <t>鎘銦硫化物光催化降解水中內分泌干擾物質的研究－使用各種分析技術測定材料性質、降解效率及機構</t>
  </si>
  <si>
    <t>MOST 107-2113-M-025-001 -</t>
    <phoneticPr fontId="4" type="noConversion"/>
  </si>
  <si>
    <t>通識教育中心</t>
    <phoneticPr fontId="4" type="noConversion"/>
  </si>
  <si>
    <t>在抽象頻道中具解碼遲延之錯誤偵測數碼特性的研究</t>
    <phoneticPr fontId="4" type="noConversion"/>
  </si>
  <si>
    <t>MOST 107-2115-M-025-001 -</t>
    <phoneticPr fontId="4" type="noConversion"/>
  </si>
  <si>
    <t>保險金融管理系</t>
    <phoneticPr fontId="4" type="noConversion"/>
  </si>
  <si>
    <t>統計系</t>
    <phoneticPr fontId="4" type="noConversion"/>
  </si>
  <si>
    <t>資訊工程系(含碩士班</t>
    <phoneticPr fontId="4" type="noConversion"/>
  </si>
  <si>
    <t>資訊管理系(含碩士班)</t>
    <phoneticPr fontId="4" type="noConversion"/>
  </si>
  <si>
    <t>資訊工程系(含碩士班)</t>
    <phoneticPr fontId="4" type="noConversion"/>
  </si>
  <si>
    <t>運用天際線方法優化以密度為基礎分群法作為興趣點推薦機制之研究</t>
    <phoneticPr fontId="4" type="noConversion"/>
  </si>
  <si>
    <t>探究多個平行試驗的廣義處理效應在多維度模型下的多重比較分析</t>
    <phoneticPr fontId="4" type="noConversion"/>
  </si>
  <si>
    <t>隱藏類別及擴展的分群概似法於迴歸模型及製程剖面之改變點及參數的估計</t>
    <phoneticPr fontId="4" type="noConversion"/>
  </si>
  <si>
    <t>考慮商品組合之裝箱問題: 裝箱順序之決定及求解效率之改善</t>
    <phoneticPr fontId="4" type="noConversion"/>
  </si>
  <si>
    <t>用深度卷積神經網路與視覺特徵分群技術對高光譜影像融合各光譜數據的分類</t>
    <phoneticPr fontId="4" type="noConversion"/>
  </si>
  <si>
    <t>具有效性之軌跡資料隱私保護技術</t>
    <phoneticPr fontId="4" type="noConversion"/>
  </si>
  <si>
    <t>片段模型使用模糊邏輯控制及粒子群演算法結合田口方法應用於多輸入多輸出無線感測網路</t>
    <phoneticPr fontId="4" type="noConversion"/>
  </si>
  <si>
    <t>MOST 107-2118-M-025-001 -</t>
    <phoneticPr fontId="4" type="noConversion"/>
  </si>
  <si>
    <t>MOST 107-2118-M-025-002 -</t>
  </si>
  <si>
    <t>MOST 107-2221-E-025-005 -</t>
    <phoneticPr fontId="4" type="noConversion"/>
  </si>
  <si>
    <t>MOST 107-2221-E-025-006 -</t>
  </si>
  <si>
    <t>MOST 107-2221-E-025-007 -</t>
  </si>
  <si>
    <t>MOST 107-2221-E-025-008 -</t>
  </si>
  <si>
    <t>MOST 107-2221-E-025-009 -</t>
  </si>
  <si>
    <t>國際貿易系</t>
    <phoneticPr fontId="4" type="noConversion"/>
  </si>
  <si>
    <t>風險承擔是被驅使的? 以調節焦點為干擾變數(1/2)</t>
    <phoneticPr fontId="4" type="noConversion"/>
  </si>
  <si>
    <t>MOST 107-2410-H-025-017 -MY2</t>
    <phoneticPr fontId="4" type="noConversion"/>
  </si>
  <si>
    <t>107/08/01-109/07/31</t>
    <phoneticPr fontId="4" type="noConversion"/>
  </si>
  <si>
    <t>風險承擔是被驅使的? 以調節焦點為干擾變數(2/2)</t>
    <phoneticPr fontId="4" type="noConversion"/>
  </si>
  <si>
    <t>楊志文</t>
    <phoneticPr fontId="4" type="noConversion"/>
  </si>
  <si>
    <t>教授</t>
    <phoneticPr fontId="4" type="noConversion"/>
  </si>
  <si>
    <t>探討活動型態選擇與時間使用對於旅運需求行為之影響：多重間斷-連續模式之應用</t>
    <phoneticPr fontId="4" type="noConversion"/>
  </si>
  <si>
    <t>107/08/01-108/07/31</t>
    <phoneticPr fontId="4" type="noConversion"/>
  </si>
  <si>
    <t>107/08/01-108/07/31</t>
    <phoneticPr fontId="4" type="noConversion"/>
  </si>
  <si>
    <t>MOST 107-2410-H-025-014 -</t>
    <phoneticPr fontId="4" type="noConversion"/>
  </si>
  <si>
    <t>鄧秀玉</t>
    <phoneticPr fontId="4" type="noConversion"/>
  </si>
  <si>
    <t>休閒事業經營系</t>
    <phoneticPr fontId="4" type="noConversion"/>
  </si>
  <si>
    <t>助理教授</t>
    <phoneticPr fontId="4" type="noConversion"/>
  </si>
  <si>
    <t>領隊魅力領團--概念化與量表發展</t>
    <phoneticPr fontId="4" type="noConversion"/>
  </si>
  <si>
    <t>MOST 107-2410-H-025-016 -</t>
    <phoneticPr fontId="4" type="noConversion"/>
  </si>
  <si>
    <t>賴錦緣</t>
    <phoneticPr fontId="4" type="noConversion"/>
  </si>
  <si>
    <t>支援多重表徵教學與翻轉教室之線上多媒體註記系統開發、成效評估與推廣</t>
    <phoneticPr fontId="4" type="noConversion"/>
  </si>
  <si>
    <t>MOST 107-2511-H-025-001 -</t>
    <phoneticPr fontId="4" type="noConversion"/>
  </si>
  <si>
    <t>林心慧</t>
    <phoneticPr fontId="4" type="noConversion"/>
  </si>
  <si>
    <t>流通管理系(含碩士班)</t>
    <phoneticPr fontId="4" type="noConversion"/>
  </si>
  <si>
    <t>知覺生理易受資訊科技傷害量表之發展、驗證與應用</t>
    <phoneticPr fontId="4" type="noConversion"/>
  </si>
  <si>
    <t>MOST 107-2511-H-025-002 -</t>
    <phoneticPr fontId="4" type="noConversion"/>
  </si>
  <si>
    <t>林俊德</t>
    <phoneticPr fontId="4" type="noConversion"/>
  </si>
  <si>
    <t>通識教育中心</t>
    <phoneticPr fontId="4" type="noConversion"/>
  </si>
  <si>
    <t>副教授</t>
    <phoneticPr fontId="4" type="noConversion"/>
  </si>
  <si>
    <t>懷舊童玩角落:老人懷舊遊戲媒材之發展與效果探討(1/2)</t>
    <phoneticPr fontId="4" type="noConversion"/>
  </si>
  <si>
    <t>MOST 107-2637-H-025-001 -</t>
    <phoneticPr fontId="4" type="noConversion"/>
  </si>
  <si>
    <t>107/08/01-108/07/31</t>
    <phoneticPr fontId="4" type="noConversion"/>
  </si>
  <si>
    <t>現股當沖與未揭露資訊之研究(2/2)</t>
    <phoneticPr fontId="4" type="noConversion"/>
  </si>
  <si>
    <t>現股當沖與未揭露資訊之研究(1/2)</t>
    <phoneticPr fontId="4" type="noConversion"/>
  </si>
  <si>
    <t>多元仿射非高斯分配在CBD死亡率模型之建模與長壽衍生性商品定價(2/2)</t>
    <phoneticPr fontId="4" type="noConversion"/>
  </si>
  <si>
    <t>107/08/01-108/07/31</t>
    <phoneticPr fontId="4" type="noConversion"/>
  </si>
  <si>
    <t>多元仿射非高斯分配在CBD死亡率模型之建模與長壽衍生性商品定價(1/2)</t>
    <phoneticPr fontId="4" type="noConversion"/>
  </si>
  <si>
    <t>生存遊戲:探討智慧型手機的品牌應用程式消費者採用後之行為(2/2)</t>
    <phoneticPr fontId="4" type="noConversion"/>
  </si>
  <si>
    <t>生存遊戲:探討智慧型手機的品牌應用程式消費者採用後之行為(1/2)</t>
    <phoneticPr fontId="4" type="noConversion"/>
  </si>
  <si>
    <t>遊客安全氣候之構念發展與實證(2/2)</t>
    <phoneticPr fontId="4" type="noConversion"/>
  </si>
  <si>
    <t>遊客安全氣候之構念發展與實證(1/2)</t>
    <phoneticPr fontId="4" type="noConversion"/>
  </si>
  <si>
    <t>實現STEAM創客於跨領域工程教育課程-以創意問題解決能力融入人機介面設計課程(2/3)</t>
    <phoneticPr fontId="4" type="noConversion"/>
  </si>
  <si>
    <t>實現STEAM創客於跨領域工程教育課程-以創意問題解決能力融入人機介面設計課程(1/3)</t>
    <phoneticPr fontId="4" type="noConversion"/>
  </si>
  <si>
    <t>107/08/01-109/07/31</t>
    <phoneticPr fontId="4" type="noConversion"/>
  </si>
  <si>
    <t>實現STEAM創客於跨領域工程教育課程-以創意問題解決能力融入人機介面設計課程(3/3)</t>
    <phoneticPr fontId="4" type="noConversion"/>
  </si>
  <si>
    <t>線上消費者與廠商績效間關係之研究:旅館產業的長期實證(1/2)</t>
    <phoneticPr fontId="4" type="noConversion"/>
  </si>
  <si>
    <t>106/08/01-108/07/31</t>
    <phoneticPr fontId="4" type="noConversion"/>
  </si>
  <si>
    <t>考量產品市場需求之最佳保固設計與隨機置換年齡策略(3/3)</t>
    <phoneticPr fontId="4" type="noConversion"/>
  </si>
  <si>
    <t>含有備用機器、備用轉換失敗、服務者會故障及選擇休假策略之多個修理者系統的排隊模式分系與最佳化管理(3/3)</t>
    <phoneticPr fontId="4" type="noConversion"/>
  </si>
  <si>
    <t>107/08/01-108/07/31</t>
    <phoneticPr fontId="4" type="noConversion"/>
  </si>
  <si>
    <t>107/11/01-108/10/31</t>
    <phoneticPr fontId="4" type="noConversion"/>
  </si>
  <si>
    <t>盧永豐</t>
    <phoneticPr fontId="4" type="noConversion"/>
  </si>
  <si>
    <t>陳夏蓮</t>
    <phoneticPr fontId="4" type="noConversion"/>
  </si>
  <si>
    <t>資訊工程系(含碩士班)</t>
    <phoneticPr fontId="4" type="noConversion"/>
  </si>
  <si>
    <t>副教授</t>
    <phoneticPr fontId="4" type="noConversion"/>
  </si>
  <si>
    <t>MOST 107-2221-E-025 -001 -MY2</t>
    <phoneticPr fontId="4" type="noConversion"/>
  </si>
  <si>
    <t>企業管理系</t>
    <phoneticPr fontId="4" type="noConversion"/>
  </si>
  <si>
    <t>教授</t>
    <phoneticPr fontId="4" type="noConversion"/>
  </si>
  <si>
    <t>中護健康學院護理系</t>
    <phoneticPr fontId="4" type="noConversion"/>
  </si>
  <si>
    <t>MOST 107-2511-H-025 -004 -MY2</t>
    <phoneticPr fontId="4" type="noConversion"/>
  </si>
  <si>
    <t>MOST 107-2511-H-025 -003 -MY2</t>
    <phoneticPr fontId="4" type="noConversion"/>
  </si>
  <si>
    <t>曾琦芬</t>
    <phoneticPr fontId="4" type="noConversion"/>
  </si>
  <si>
    <t>侯純純</t>
    <phoneticPr fontId="4" type="noConversion"/>
  </si>
  <si>
    <t>銀髮族桌上遊戲設計模式建構之行動研究</t>
    <phoneticPr fontId="4" type="noConversion"/>
  </si>
  <si>
    <t>商業設計系(含碩士班)</t>
    <phoneticPr fontId="4" type="noConversion"/>
  </si>
  <si>
    <t>MOST 107-2637-H-025-002 -</t>
    <phoneticPr fontId="4" type="noConversion"/>
  </si>
  <si>
    <t>探索英文學習者採用圖像組織圖作為視覺輔助與否之寫作認知歷程:口述分析</t>
    <phoneticPr fontId="4" type="noConversion"/>
  </si>
  <si>
    <t>應用英語系</t>
    <phoneticPr fontId="4" type="noConversion"/>
  </si>
  <si>
    <t>MOST 107-2635-H-025-001 -</t>
    <phoneticPr fontId="4" type="noConversion"/>
  </si>
  <si>
    <t>洪啟舜</t>
    <phoneticPr fontId="4" type="noConversion"/>
  </si>
  <si>
    <t>使用者認知導向行為分析於預期計算應用之研究</t>
    <phoneticPr fontId="4" type="noConversion"/>
  </si>
  <si>
    <t>106/08/01-107/09/30</t>
    <phoneticPr fontId="4" type="noConversion"/>
  </si>
  <si>
    <t>MOST 106-2221-E-025-015-</t>
    <phoneticPr fontId="4" type="noConversion"/>
  </si>
  <si>
    <t>107/08/06由僑光科技大學資訊科技系轉入</t>
    <phoneticPr fontId="4" type="noConversion"/>
  </si>
  <si>
    <t>陳冠志</t>
    <phoneticPr fontId="4" type="noConversion"/>
  </si>
  <si>
    <t>費率自由化背景下台灣產險業多元化經營對財業務績效與市場競爭度之影養</t>
    <phoneticPr fontId="4" type="noConversion"/>
  </si>
  <si>
    <t>107/11/01~108/10/31</t>
    <phoneticPr fontId="4" type="noConversion"/>
  </si>
  <si>
    <t>MOST 107-2410-H-025-018-</t>
    <phoneticPr fontId="4" type="noConversion"/>
  </si>
  <si>
    <t>林恩仕</t>
    <phoneticPr fontId="4" type="noConversion"/>
  </si>
  <si>
    <t>美容系</t>
    <phoneticPr fontId="4" type="noConversion"/>
  </si>
  <si>
    <t>產學合作計畫-葉用枸杞機能性成分超臨界技術開發與在保養品之應用研究</t>
    <phoneticPr fontId="4" type="noConversion"/>
  </si>
  <si>
    <t>107/11/01-108/10/31</t>
    <phoneticPr fontId="4" type="noConversion"/>
  </si>
  <si>
    <t>MOST 107-2622-E-025-002-CC3</t>
    <phoneticPr fontId="4" type="noConversion"/>
  </si>
  <si>
    <t>即時安全儲存技術研究(1/2)</t>
    <phoneticPr fontId="4" type="noConversion"/>
  </si>
  <si>
    <t>連結理論與實踐的差距--轉銜課程的發展與驗證(1/2)</t>
    <phoneticPr fontId="4" type="noConversion"/>
  </si>
  <si>
    <t>環境素養融入社會創業課程設計對商管學生創業意圖之影響(1/2)</t>
    <phoneticPr fontId="4" type="noConversion"/>
  </si>
  <si>
    <t>即時安全儲存技術研究(2/2)</t>
    <phoneticPr fontId="4" type="noConversion"/>
  </si>
  <si>
    <t>環境素養融入社會創業課程設計對商管學生創業意圖之影響(2/2)</t>
    <phoneticPr fontId="4" type="noConversion"/>
  </si>
  <si>
    <t>邱敬仁</t>
    <phoneticPr fontId="4" type="noConversion"/>
  </si>
  <si>
    <t>建構桃園捷運附屬事業營收評估模式</t>
    <phoneticPr fontId="4" type="noConversion"/>
  </si>
  <si>
    <t>107/08/01~108/07/31</t>
    <phoneticPr fontId="4" type="noConversion"/>
  </si>
  <si>
    <t>MOST 107-2410-H-025-015-</t>
    <phoneticPr fontId="4" type="noConversion"/>
  </si>
  <si>
    <t>企業管理系邱敬仁 轉至 臺北市立大學 服務</t>
    <phoneticPr fontId="4" type="noConversion"/>
  </si>
  <si>
    <t>葉敬軒</t>
    <phoneticPr fontId="4" type="noConversion"/>
  </si>
  <si>
    <t>流通管理系(含碩士班)</t>
    <phoneticPr fontId="4" type="noConversion"/>
  </si>
  <si>
    <t>助理教授</t>
    <phoneticPr fontId="4" type="noConversion"/>
  </si>
  <si>
    <t>助理教授</t>
    <phoneticPr fontId="4" type="noConversion"/>
  </si>
  <si>
    <t>線上消費者與廠商績效間關係之研究：旅館產業的長期實證(2/2)</t>
    <phoneticPr fontId="4" type="noConversion"/>
  </si>
  <si>
    <t>107/08/01~108/07/31</t>
    <phoneticPr fontId="4" type="noConversion"/>
  </si>
  <si>
    <t>葉敬軒於107年10月 終止執行專題研究計畫</t>
    <phoneticPr fontId="4" type="noConversion"/>
  </si>
  <si>
    <t>MOST 108-2314-B-025-001 -</t>
  </si>
  <si>
    <t>臺灣原住民族長期照顧之傳統文化照顧準則與健康智慧學習應用平台研發與建置-以中部原住民長者為例－原住民族長期照顧之學習系統研發與評估: 以虛擬實境實踐文化照顧情意教育</t>
    <phoneticPr fontId="4" type="noConversion"/>
  </si>
  <si>
    <t>108/01/01-108/12/31</t>
    <phoneticPr fontId="4" type="noConversion"/>
  </si>
  <si>
    <t>怡懋．蘇米</t>
    <phoneticPr fontId="4" type="noConversion"/>
  </si>
  <si>
    <t>MOST 108-2420-H-025 -003 -MY2</t>
    <phoneticPr fontId="4" type="noConversion"/>
  </si>
  <si>
    <t>108/01/01-109/12/31</t>
    <phoneticPr fontId="4" type="noConversion"/>
  </si>
  <si>
    <t>周佩儀</t>
    <phoneticPr fontId="4" type="noConversion"/>
  </si>
  <si>
    <t>財務金融系</t>
    <phoneticPr fontId="4" type="noConversion"/>
  </si>
  <si>
    <t>財務報表可比性、盈餘管理行為與盈餘可預測性</t>
    <phoneticPr fontId="4" type="noConversion"/>
  </si>
  <si>
    <t>107/08/01~108/07/31</t>
    <phoneticPr fontId="4" type="noConversion"/>
  </si>
  <si>
    <t>MOST 107-2410-H-025-019-</t>
    <phoneticPr fontId="4" type="noConversion"/>
  </si>
  <si>
    <t>MOST 108-2410-H-025-001</t>
    <phoneticPr fontId="4" type="noConversion"/>
  </si>
  <si>
    <t>林宜欣</t>
    <phoneticPr fontId="4" type="noConversion"/>
  </si>
  <si>
    <t>副教授</t>
    <phoneticPr fontId="4" type="noConversion"/>
  </si>
  <si>
    <t>機場定位與航廈零售店品牌一致性之研究</t>
    <phoneticPr fontId="4" type="noConversion"/>
  </si>
  <si>
    <t>107/08/01~108/07/31</t>
    <phoneticPr fontId="4" type="noConversion"/>
  </si>
  <si>
    <t>MOST 107-2410-H-025-020-</t>
    <phoneticPr fontId="4" type="noConversion"/>
  </si>
  <si>
    <t>更換執行機構</t>
    <phoneticPr fontId="4" type="noConversion"/>
  </si>
  <si>
    <t>吳佩蓉</t>
    <phoneticPr fontId="4" type="noConversion"/>
  </si>
  <si>
    <t>資訊與流通學院</t>
    <phoneticPr fontId="4" type="noConversion"/>
  </si>
  <si>
    <t>展期</t>
    <phoneticPr fontId="4" type="noConversion"/>
  </si>
  <si>
    <t>MOST 108-2218-E-025-002-MY3</t>
    <phoneticPr fontId="4" type="noConversion"/>
  </si>
  <si>
    <t>使用各種分析技術研究銀基鈣鈦礦及其複合材料光催化降解水中抗生素的效率及機構</t>
  </si>
  <si>
    <t>MOST 108-2218-E-025-003 -</t>
    <phoneticPr fontId="4" type="noConversion"/>
  </si>
  <si>
    <t>居家衛浴空間導入物聯網控制排濕抑菌之研究</t>
    <phoneticPr fontId="4" type="noConversion"/>
  </si>
  <si>
    <t>MOST 108-2221-E-025-001 -</t>
    <phoneticPr fontId="4" type="noConversion"/>
  </si>
  <si>
    <t>MOST 108-2221-E-025-004 -</t>
    <phoneticPr fontId="4" type="noConversion"/>
  </si>
  <si>
    <t>卷積神經網路為基礎的生成式對抗網路於影像內容驗證與高品質恢復</t>
    <phoneticPr fontId="4" type="noConversion"/>
  </si>
  <si>
    <t>MOST 108-2221-E-025-005 -</t>
  </si>
  <si>
    <t>MOST 108-2221-E-025-007 -</t>
    <phoneticPr fontId="4" type="noConversion"/>
  </si>
  <si>
    <t>探討MaaS對於旅運行為的選擇偏好與模式發展</t>
    <phoneticPr fontId="4" type="noConversion"/>
  </si>
  <si>
    <t>MOST 108-2410-H-025-018 -SSS</t>
    <phoneticPr fontId="4" type="noConversion"/>
  </si>
  <si>
    <t>我就喜歡這樣的領隊！不同團體旅遊類型與階段的比較</t>
    <phoneticPr fontId="4" type="noConversion"/>
  </si>
  <si>
    <t>服務多餘--量表建構與因果實證</t>
    <phoneticPr fontId="4" type="noConversion"/>
  </si>
  <si>
    <t>MOST 108-2410-H-025-020 -</t>
    <phoneticPr fontId="4" type="noConversion"/>
  </si>
  <si>
    <t>運用情緒分析和長短期記憶於財經與政治新聞探勘建置股市漲跌預測模型</t>
    <phoneticPr fontId="4" type="noConversion"/>
  </si>
  <si>
    <t>MOST 108-2410-H-025-023 -</t>
    <phoneticPr fontId="4" type="noConversion"/>
  </si>
  <si>
    <t>付款提醒對消費者後續加價購買決策的影響</t>
    <phoneticPr fontId="4" type="noConversion"/>
  </si>
  <si>
    <t>MOST 108-2410-H-025-025 -</t>
    <phoneticPr fontId="4" type="noConversion"/>
  </si>
  <si>
    <t>智慧型無人商店之服務體驗研究-整合資訊與行銷的觀點</t>
    <phoneticPr fontId="4" type="noConversion"/>
  </si>
  <si>
    <t>MOST 108-2410-H-025-027 -</t>
    <phoneticPr fontId="4" type="noConversion"/>
  </si>
  <si>
    <t>融入深度學習技術之人工智慧物聯網創客課程發展、實施、評估與應用推廣(1/3)</t>
    <phoneticPr fontId="4" type="noConversion"/>
  </si>
  <si>
    <t>MOST 108-2221-E-025 -003 -MY3</t>
    <phoneticPr fontId="4" type="noConversion"/>
  </si>
  <si>
    <t>MOST 108-2410-H-025 -026 -MY2</t>
    <phoneticPr fontId="4" type="noConversion"/>
  </si>
  <si>
    <t>含有不完全復原及啟動延遲之多個服務者重試排隊模式的理論與最佳化分析(1/3)</t>
    <phoneticPr fontId="4" type="noConversion"/>
  </si>
  <si>
    <t>基於深度學習之服裝搭配評分系統及服裝檢索推薦系統(1/2)</t>
    <phoneticPr fontId="4" type="noConversion"/>
  </si>
  <si>
    <t>當我們同在一起，參與共享多無比？探討消費者參與共享經濟之行為意圖(1/2)</t>
    <phoneticPr fontId="4" type="noConversion"/>
  </si>
  <si>
    <t xml:space="preserve">統計系  </t>
    <phoneticPr fontId="4" type="noConversion"/>
  </si>
  <si>
    <t>探究線性剖面監控的穩健法</t>
    <phoneticPr fontId="4" type="noConversion"/>
  </si>
  <si>
    <t>MOST 108-2118-M-025-001 -</t>
    <phoneticPr fontId="4" type="noConversion"/>
  </si>
  <si>
    <t>日治時期台灣郵局簡易壽險需求因素影響之分析</t>
    <phoneticPr fontId="4" type="noConversion"/>
  </si>
  <si>
    <t>MOST 108-2410-H-025-003 -</t>
    <phoneticPr fontId="4" type="noConversion"/>
  </si>
  <si>
    <t>會計資訊含量、融資約束與股價崩盤風險之研究</t>
    <phoneticPr fontId="4" type="noConversion"/>
  </si>
  <si>
    <t>MOST 108-2410-H-025-006 -</t>
    <phoneticPr fontId="4" type="noConversion"/>
  </si>
  <si>
    <t>董事會政治關聯與租稅規避：以內部控制品質為調節效果</t>
    <phoneticPr fontId="4" type="noConversion"/>
  </si>
  <si>
    <t xml:space="preserve"> 銀行產品多角化 </t>
    <phoneticPr fontId="4" type="noConversion"/>
  </si>
  <si>
    <t>MOST 108-2410-H-025-008 -</t>
    <phoneticPr fontId="4" type="noConversion"/>
  </si>
  <si>
    <t>基金週轉率,市場流動性與基金績效</t>
    <phoneticPr fontId="4" type="noConversion"/>
  </si>
  <si>
    <t>對數常態分配相加的分配：在保險上的應用</t>
    <phoneticPr fontId="4" type="noConversion"/>
  </si>
  <si>
    <t>MOST 108-2410-H-025-011 -</t>
    <phoneticPr fontId="4" type="noConversion"/>
  </si>
  <si>
    <t>卓翠月</t>
    <phoneticPr fontId="4" type="noConversion"/>
  </si>
  <si>
    <t>MOST 108-2410-H-025-012 -</t>
  </si>
  <si>
    <t>直接與間接非聚焦書面糾誤反饋對英文學習者寫作正確度之效果</t>
    <phoneticPr fontId="4" type="noConversion"/>
  </si>
  <si>
    <t>MOST 108-2410-H-025-014 -</t>
    <phoneticPr fontId="4" type="noConversion"/>
  </si>
  <si>
    <t>行銷能力、內部與外部網絡關係、國際化績效–以家族企業為例</t>
    <phoneticPr fontId="4" type="noConversion"/>
  </si>
  <si>
    <t>MOST 108-2410-H-025-015 -</t>
    <phoneticPr fontId="4" type="noConversion"/>
  </si>
  <si>
    <t>MOST 108-2410-H-025-016 -</t>
    <phoneticPr fontId="4" type="noConversion"/>
  </si>
  <si>
    <t>老人服務事業管理系</t>
  </si>
  <si>
    <t>人口結構轉變對疾病擴散與醫療費用成長的動態網絡分析</t>
    <phoneticPr fontId="4" type="noConversion"/>
  </si>
  <si>
    <t>MOST 108-2410-H-025-017 -</t>
    <phoneticPr fontId="4" type="noConversion"/>
  </si>
  <si>
    <t>數學教育之STEM程式設計課程開發與評估</t>
    <phoneticPr fontId="4" type="noConversion"/>
  </si>
  <si>
    <t>MOST 108-2511-H-025-001 -</t>
    <phoneticPr fontId="4" type="noConversion"/>
  </si>
  <si>
    <t>以情感及系統認知因素來探討VR服務對線上及線下購物意願的影響：以電子商務課程為例</t>
    <phoneticPr fontId="4" type="noConversion"/>
  </si>
  <si>
    <t>MOST 108-2511-H-025-002 -</t>
    <phoneticPr fontId="4" type="noConversion"/>
  </si>
  <si>
    <t>鄭美惠</t>
    <phoneticPr fontId="4" type="noConversion"/>
  </si>
  <si>
    <t>MOST 108-2637-H-025-002 -</t>
    <phoneticPr fontId="4" type="noConversion"/>
  </si>
  <si>
    <t>吳彥良</t>
    <phoneticPr fontId="4" type="noConversion"/>
  </si>
  <si>
    <t>MOST 108-2637-H-025-003 -</t>
    <phoneticPr fontId="4" type="noConversion"/>
  </si>
  <si>
    <t>面膜包裝結構設計改良與結合產地特色之包裝設計實證研究</t>
    <phoneticPr fontId="4" type="noConversion"/>
  </si>
  <si>
    <t>MOST 108-2637-H-025-005 -</t>
    <phoneticPr fontId="4" type="noConversion"/>
  </si>
  <si>
    <t>一般研究(個別)</t>
    <phoneticPr fontId="4" type="noConversion"/>
  </si>
  <si>
    <t>鼓勵技專校院從事實務型</t>
    <phoneticPr fontId="4" type="noConversion"/>
  </si>
  <si>
    <t>一般研究(整合)</t>
    <phoneticPr fontId="4" type="noConversion"/>
  </si>
  <si>
    <t>新進人員研究(個別)</t>
    <phoneticPr fontId="4" type="noConversion"/>
  </si>
  <si>
    <t>2年期，金額單期</t>
    <phoneticPr fontId="4" type="noConversion"/>
  </si>
  <si>
    <t>3年期，金額單期</t>
    <phoneticPr fontId="4" type="noConversion"/>
  </si>
  <si>
    <t>優秀年輕學者(個別)</t>
    <phoneticPr fontId="4" type="noConversion"/>
  </si>
  <si>
    <t>李貴連</t>
    <phoneticPr fontId="4" type="noConversion"/>
  </si>
  <si>
    <t>智慧財產權保護與跨國企業委外生產實證研究</t>
    <phoneticPr fontId="4" type="noConversion"/>
  </si>
  <si>
    <t>轉入</t>
    <phoneticPr fontId="4" type="noConversion"/>
  </si>
  <si>
    <t>蘇淑芬</t>
    <phoneticPr fontId="4" type="noConversion"/>
  </si>
  <si>
    <t>MOST 108-2635-B-025-001-</t>
    <phoneticPr fontId="4" type="noConversion"/>
  </si>
  <si>
    <t>鼓勵女性從事科學及技術研究專案</t>
    <phoneticPr fontId="4" type="noConversion"/>
  </si>
  <si>
    <t>孫嘉玲</t>
    <phoneticPr fontId="4" type="noConversion"/>
  </si>
  <si>
    <t>MOST 108-2635-B-025-002-</t>
    <phoneticPr fontId="4" type="noConversion"/>
  </si>
  <si>
    <t>性別視野下的原住民族健康、文化照顧、與創傷療癒－建構原住民族文化合適性之性別多元評估工具與性別健康課程內涵之研究(2/2)</t>
    <phoneticPr fontId="4" type="noConversion"/>
  </si>
  <si>
    <t>人工智慧音樂家-運用深度嵌入方法與生成對抗網路與和諧性為導向的詞曲生成器之設計(2/3)</t>
    <phoneticPr fontId="4" type="noConversion"/>
  </si>
  <si>
    <t>2年期，單年期金額</t>
    <phoneticPr fontId="4" type="noConversion"/>
  </si>
  <si>
    <t>一個修復後狀況會“比小修理更差”之系統其在保固下的預防維護效應模型之建立與研究(2/3)</t>
    <phoneticPr fontId="4" type="noConversion"/>
  </si>
  <si>
    <t>當我們同在一起，參與共享多無比？探討消費者參與共享經濟之行為意圖(2/2)</t>
    <phoneticPr fontId="4" type="noConversion"/>
  </si>
  <si>
    <t>楊淑玲</t>
    <phoneticPr fontId="4" type="noConversion"/>
  </si>
  <si>
    <t>教授</t>
    <phoneticPr fontId="4" type="noConversion"/>
  </si>
  <si>
    <t>Fed 升息對P2P平台借款者行為與品質之影響(2/2)</t>
    <phoneticPr fontId="4" type="noConversion"/>
  </si>
  <si>
    <t>108/08/01-109/07/31</t>
    <phoneticPr fontId="4" type="noConversion"/>
  </si>
  <si>
    <t>一般研究(個別)</t>
    <phoneticPr fontId="4" type="noConversion"/>
  </si>
  <si>
    <t>姜琇森</t>
    <phoneticPr fontId="4" type="noConversion"/>
  </si>
  <si>
    <t>資訊管理系(含碩士班)</t>
    <phoneticPr fontId="4" type="noConversion"/>
  </si>
  <si>
    <t>副教授</t>
    <phoneticPr fontId="4" type="noConversion"/>
  </si>
  <si>
    <t>以深度學習技術結合腦波生理回饋機制於記憶力評估與訓練之研究(2/2)</t>
    <phoneticPr fontId="4" type="noConversion"/>
  </si>
  <si>
    <t>MOST 107-2410-H-025-010 -MY2</t>
    <phoneticPr fontId="4" type="noConversion"/>
  </si>
  <si>
    <t>黃彥智</t>
    <phoneticPr fontId="4" type="noConversion"/>
  </si>
  <si>
    <t>國際貿易系</t>
    <phoneticPr fontId="4" type="noConversion"/>
  </si>
  <si>
    <t>108/08/01-109/07/31</t>
    <phoneticPr fontId="4" type="noConversion"/>
  </si>
  <si>
    <t>MOST 107-2410-H-025-017 -MY2</t>
    <phoneticPr fontId="4" type="noConversion"/>
  </si>
  <si>
    <t>林俊德</t>
    <phoneticPr fontId="4" type="noConversion"/>
  </si>
  <si>
    <t>通識教育中心</t>
    <phoneticPr fontId="4" type="noConversion"/>
  </si>
  <si>
    <t>懷舊童玩角落:老人懷舊遊戲媒材之發展與效果探討(2/2)</t>
    <phoneticPr fontId="4" type="noConversion"/>
  </si>
  <si>
    <t>MOST 108-2637-H-025-001 -</t>
    <phoneticPr fontId="4" type="noConversion"/>
  </si>
  <si>
    <t>鼓勵技專校院從事實務型</t>
    <phoneticPr fontId="4" type="noConversion"/>
  </si>
  <si>
    <t>資訊工程系(含碩士班)</t>
    <phoneticPr fontId="4" type="noConversion"/>
  </si>
  <si>
    <t>MOST 107-2221-E-025 -001 -MY2</t>
    <phoneticPr fontId="4" type="noConversion"/>
  </si>
  <si>
    <t>助理教授</t>
    <phoneticPr fontId="4" type="noConversion"/>
  </si>
  <si>
    <t>陳夏蓮</t>
    <phoneticPr fontId="4" type="noConversion"/>
  </si>
  <si>
    <t>連結理論與實踐的差距--轉銜課程的發展與驗證(2/2)</t>
    <phoneticPr fontId="4" type="noConversion"/>
  </si>
  <si>
    <t>MOST 107-2511-H-025 -004 -MY2</t>
    <phoneticPr fontId="4" type="noConversion"/>
  </si>
  <si>
    <t>柯貞如</t>
    <phoneticPr fontId="4" type="noConversion"/>
  </si>
  <si>
    <t>身為人母~思覺失調症女性患者育兒經驗與護理教材之研發規劃</t>
    <phoneticPr fontId="4" type="noConversion"/>
  </si>
  <si>
    <t>中護健康學院護理系</t>
    <phoneticPr fontId="4" type="noConversion"/>
  </si>
  <si>
    <t>臺灣原住民族長期照顧之傳統文化照顧準則與健康智慧學習應用平台研發與建置-以中部原住民長者為例－原住民族長期照顧傳統文化照顧準則之建置--以中部地區原住民族長者為例</t>
    <phoneticPr fontId="4" type="noConversion"/>
  </si>
  <si>
    <t>108/01/01-108/12/31</t>
    <phoneticPr fontId="4" type="noConversion"/>
  </si>
  <si>
    <t>MOST 108-2420-H-025-001 -</t>
    <phoneticPr fontId="4" type="noConversion"/>
  </si>
  <si>
    <t>一般研究(整合)</t>
    <phoneticPr fontId="4" type="noConversion"/>
  </si>
  <si>
    <t>怡懋．蘇米</t>
    <phoneticPr fontId="4" type="noConversion"/>
  </si>
  <si>
    <t>性別視野下的原住民族健康、文化照顧、與創傷療癒－建構原住民族文化合適性之性別多元評估工具與性別健康課程內涵之研究(1/2)</t>
    <phoneticPr fontId="4" type="noConversion"/>
  </si>
  <si>
    <t>2年期，金額單期</t>
    <phoneticPr fontId="4" type="noConversion"/>
  </si>
  <si>
    <t>張淑婷</t>
    <phoneticPr fontId="4" type="noConversion"/>
  </si>
  <si>
    <t>商學院</t>
    <phoneticPr fontId="4" type="noConversion"/>
  </si>
  <si>
    <t>專案助理教授</t>
    <phoneticPr fontId="4" type="noConversion"/>
  </si>
  <si>
    <t>旅遊的體驗記憶-論智慧旅遊科技的影響</t>
    <phoneticPr fontId="4" type="noConversion"/>
  </si>
  <si>
    <t>資訊與流通學院</t>
    <phoneticPr fontId="4" type="noConversion"/>
  </si>
  <si>
    <t>最適化辦公室工作照明環境設計與驗證</t>
    <phoneticPr fontId="4" type="noConversion"/>
  </si>
  <si>
    <t>MOST 108-2218-E-025-001-</t>
    <phoneticPr fontId="4" type="noConversion"/>
  </si>
  <si>
    <t>張家瑋</t>
    <phoneticPr fontId="4" type="noConversion"/>
  </si>
  <si>
    <t>人工智慧音樂家-運用深度嵌入方法與生成對抗網路與和諧性為導向的詞曲生成器之設計(1/3)</t>
    <phoneticPr fontId="4" type="noConversion"/>
  </si>
  <si>
    <t>MOST 108-2113-M-025-001-</t>
    <phoneticPr fontId="4" type="noConversion"/>
  </si>
  <si>
    <t>張倉銓</t>
    <phoneticPr fontId="4" type="noConversion"/>
  </si>
  <si>
    <t>考量不精確資料下產品的壽命績效之模糊評估研究</t>
    <phoneticPr fontId="4" type="noConversion"/>
  </si>
  <si>
    <t>新進人員研究(個別)</t>
    <phoneticPr fontId="4" type="noConversion"/>
  </si>
  <si>
    <t>李孟杰</t>
    <phoneticPr fontId="4" type="noConversion"/>
  </si>
  <si>
    <t>流通管理系(含碩士班)</t>
    <phoneticPr fontId="4" type="noConversion"/>
  </si>
  <si>
    <t>餐飲O2O營銷之合作廣告策略</t>
    <phoneticPr fontId="4" type="noConversion"/>
  </si>
  <si>
    <t xml:space="preserve">資訊工程系(含碩士班)  </t>
    <phoneticPr fontId="4" type="noConversion"/>
  </si>
  <si>
    <t>林真伊</t>
    <phoneticPr fontId="4" type="noConversion"/>
  </si>
  <si>
    <t>資料串流中軌跡資料隱私保護技術之研究</t>
    <phoneticPr fontId="4" type="noConversion"/>
  </si>
  <si>
    <t>植基於深度學習之多類型影像藏密分析研究</t>
    <phoneticPr fontId="4" type="noConversion"/>
  </si>
  <si>
    <t>MOST 108-2221-E-025-008 -</t>
    <phoneticPr fontId="4" type="noConversion"/>
  </si>
  <si>
    <t xml:space="preserve">流通管理系(含碩士班)  </t>
    <phoneticPr fontId="4" type="noConversion"/>
  </si>
  <si>
    <t>休閒事業經營系</t>
    <phoneticPr fontId="4" type="noConversion"/>
  </si>
  <si>
    <t>MOST 108-2410-H-025-019 -</t>
    <phoneticPr fontId="4" type="noConversion"/>
  </si>
  <si>
    <t>顏昌華</t>
    <phoneticPr fontId="4" type="noConversion"/>
  </si>
  <si>
    <t>房屋貸款違約率之研究</t>
    <phoneticPr fontId="4" type="noConversion"/>
  </si>
  <si>
    <t>MOST 108-2410-H-025-021 -</t>
    <phoneticPr fontId="4" type="noConversion"/>
  </si>
  <si>
    <t>張雅芬</t>
    <phoneticPr fontId="4" type="noConversion"/>
  </si>
  <si>
    <t>於雲端計算環境中建立可確保隱私之圖片保護方法及去識別化管理機制之研究</t>
    <phoneticPr fontId="4" type="noConversion"/>
  </si>
  <si>
    <t>MOST 108-2410-H-025-022 -</t>
    <phoneticPr fontId="4" type="noConversion"/>
  </si>
  <si>
    <t>從創意到商品化-多元階段歷程與價值共創的探索</t>
    <phoneticPr fontId="4" type="noConversion"/>
  </si>
  <si>
    <t>MOST 108-2410-H-025-024 -</t>
    <phoneticPr fontId="4" type="noConversion"/>
  </si>
  <si>
    <t>吳佩勳</t>
    <phoneticPr fontId="4" type="noConversion"/>
  </si>
  <si>
    <t>游曉貞</t>
    <phoneticPr fontId="4" type="noConversion"/>
  </si>
  <si>
    <t xml:space="preserve">多媒體設計系(含碩士班)  </t>
    <phoneticPr fontId="4" type="noConversion"/>
  </si>
  <si>
    <t>性別因素對學生與助教機器人互動態度之影響 II(L06)</t>
    <phoneticPr fontId="4" type="noConversion"/>
  </si>
  <si>
    <t>MOST 108-2629-E-025-001 -</t>
    <phoneticPr fontId="4" type="noConversion"/>
  </si>
  <si>
    <t>性別與科技研究(個別)</t>
    <phoneticPr fontId="4" type="noConversion"/>
  </si>
  <si>
    <t>黃天麒</t>
    <phoneticPr fontId="4" type="noConversion"/>
  </si>
  <si>
    <t>MOST 108-2628-H-025 -001 -MY3</t>
    <phoneticPr fontId="4" type="noConversion"/>
  </si>
  <si>
    <t>3年期，金額單期</t>
    <phoneticPr fontId="4" type="noConversion"/>
  </si>
  <si>
    <t>簡郁紘</t>
    <phoneticPr fontId="4" type="noConversion"/>
  </si>
  <si>
    <t>一個修復後狀況會“比小修理更差”之系統其在保固下的預防維護效應模型之建立與研究(1/3)</t>
    <phoneticPr fontId="4" type="noConversion"/>
  </si>
  <si>
    <t>MOST 108-2221-E-025 -002 -MY3</t>
    <phoneticPr fontId="4" type="noConversion"/>
  </si>
  <si>
    <t>統計系</t>
    <phoneticPr fontId="4" type="noConversion"/>
  </si>
  <si>
    <t>MOST 108-2221-E-025 -003 -MY3</t>
    <phoneticPr fontId="4" type="noConversion"/>
  </si>
  <si>
    <t>MOST 108-2221-E-025 -006 -MY2</t>
    <phoneticPr fontId="4" type="noConversion"/>
  </si>
  <si>
    <t>企業管理系</t>
    <phoneticPr fontId="4" type="noConversion"/>
  </si>
  <si>
    <t>反傾銷政策、出口與對外直接投資：台灣之實證分析</t>
    <phoneticPr fontId="4" type="noConversion"/>
  </si>
  <si>
    <t>MOST 108-2410-H-025-002 -</t>
    <phoneticPr fontId="4" type="noConversion"/>
  </si>
  <si>
    <t>盧正宗</t>
    <phoneticPr fontId="4" type="noConversion"/>
  </si>
  <si>
    <t>探討績效回饋類型、認知回饋價值對回饋探索程度之影響</t>
    <phoneticPr fontId="4" type="noConversion"/>
  </si>
  <si>
    <t>MOST 108-2410-H-025-005 -</t>
    <phoneticPr fontId="4" type="noConversion"/>
  </si>
  <si>
    <t>李家豪</t>
    <phoneticPr fontId="4" type="noConversion"/>
  </si>
  <si>
    <t>劉若蘭</t>
    <phoneticPr fontId="4" type="noConversion"/>
  </si>
  <si>
    <t>會計系</t>
    <phoneticPr fontId="4" type="noConversion"/>
  </si>
  <si>
    <t>MOST 108-2410-H-025-007 -</t>
    <phoneticPr fontId="4" type="noConversion"/>
  </si>
  <si>
    <t>黃心怡</t>
    <phoneticPr fontId="4" type="noConversion"/>
  </si>
  <si>
    <t>財務金融系</t>
    <phoneticPr fontId="4" type="noConversion"/>
  </si>
  <si>
    <t>郭玟秀</t>
    <phoneticPr fontId="4" type="noConversion"/>
  </si>
  <si>
    <t>MOST 108-2410-H-025-009 -</t>
    <phoneticPr fontId="4" type="noConversion"/>
  </si>
  <si>
    <t>劉議謙</t>
    <phoneticPr fontId="4" type="noConversion"/>
  </si>
  <si>
    <t>MOST 108-2410-H-025-010 -</t>
    <phoneticPr fontId="4" type="noConversion"/>
  </si>
  <si>
    <t>蔡子瑋</t>
    <phoneticPr fontId="4" type="noConversion"/>
  </si>
  <si>
    <t xml:space="preserve"> 臉部擴增實境APP設計之悅趣魅力與使用性研究(II) </t>
    <phoneticPr fontId="4" type="noConversion"/>
  </si>
  <si>
    <t>保險金融管理系</t>
    <phoneticPr fontId="4" type="noConversion"/>
  </si>
  <si>
    <t>金融開放、風險與銀行生產力-跨國資料分析</t>
    <phoneticPr fontId="4" type="noConversion"/>
  </si>
  <si>
    <t>應用日語系</t>
    <phoneticPr fontId="4" type="noConversion"/>
  </si>
  <si>
    <t>台灣日語學習者的日語聽解過程問題點與優異點之研究</t>
    <phoneticPr fontId="4" type="noConversion"/>
  </si>
  <si>
    <t>MOST 108-2410-H-025-013 -</t>
    <phoneticPr fontId="4" type="noConversion"/>
  </si>
  <si>
    <t>應用英語系</t>
    <phoneticPr fontId="4" type="noConversion"/>
  </si>
  <si>
    <t>廖采如</t>
    <phoneticPr fontId="4" type="noConversion"/>
  </si>
  <si>
    <t>林晏如</t>
    <phoneticPr fontId="4" type="noConversion"/>
  </si>
  <si>
    <t>相對剝奪感對健康及醫療利用關聯性之長期趨勢分析</t>
    <phoneticPr fontId="4" type="noConversion"/>
  </si>
  <si>
    <t>一般研究(個別)</t>
    <phoneticPr fontId="4" type="noConversion"/>
  </si>
  <si>
    <t>陳文意</t>
    <phoneticPr fontId="4" type="noConversion"/>
  </si>
  <si>
    <t>《越南瑤族民間古籍》的文化價值及其應用：以故事文本為主</t>
    <phoneticPr fontId="4" type="noConversion"/>
  </si>
  <si>
    <t>多媒體設計系(含碩士班)</t>
    <phoneticPr fontId="4" type="noConversion"/>
  </si>
  <si>
    <t>擴增實境於文化觀光導覽研究</t>
    <phoneticPr fontId="4" type="noConversion"/>
  </si>
  <si>
    <t>侯純純</t>
    <phoneticPr fontId="4" type="noConversion"/>
  </si>
  <si>
    <t>商業設計系(含碩士班)</t>
    <phoneticPr fontId="4" type="noConversion"/>
  </si>
  <si>
    <t>MOST 108-2637-H-025-004 -</t>
    <phoneticPr fontId="4" type="noConversion"/>
  </si>
  <si>
    <t xml:space="preserve"> 臺灣道路文字識別性之研究與設計 </t>
    <phoneticPr fontId="4" type="noConversion"/>
  </si>
  <si>
    <t>軟體定義雲端儲存服務之資源調度與儲存系統優化</t>
    <phoneticPr fontId="4" type="noConversion"/>
  </si>
  <si>
    <t>MOST 108-2637-E-025-001 -</t>
    <phoneticPr fontId="4" type="noConversion"/>
  </si>
  <si>
    <t>應用植基深度學習技術之情意計算於電競訓練之研究</t>
    <phoneticPr fontId="4" type="noConversion"/>
  </si>
  <si>
    <t>MOST 108-2637-E-025-002 -</t>
    <phoneticPr fontId="4" type="noConversion"/>
  </si>
  <si>
    <t>陳柏儒</t>
    <phoneticPr fontId="4" type="noConversion"/>
  </si>
  <si>
    <t>MOST 108-2410-H-025-028 -</t>
    <phoneticPr fontId="4" type="noConversion"/>
  </si>
  <si>
    <t>林宜欣</t>
    <phoneticPr fontId="4" type="noConversion"/>
  </si>
  <si>
    <t>運用整合分析於政府補貼對航空運輸及區域旅遊之影響</t>
    <phoneticPr fontId="4" type="noConversion"/>
  </si>
  <si>
    <t>MOST 108-2410-H-025-029 -</t>
    <phoneticPr fontId="4" type="noConversion"/>
  </si>
  <si>
    <t>轉入</t>
    <phoneticPr fontId="4" type="noConversion"/>
  </si>
  <si>
    <t>探討性別對冠狀動脈介入術患者術後疼痛、不適感、憂鬱及出院照護需求之影響</t>
    <phoneticPr fontId="4" type="noConversion"/>
  </si>
  <si>
    <t>護理系</t>
    <phoneticPr fontId="4" type="noConversion"/>
  </si>
  <si>
    <t>骨髓增生不良症候群病人的症狀困擾、生活品質及輔助醫療使用之縱貫性研究</t>
    <phoneticPr fontId="4" type="noConversion"/>
  </si>
  <si>
    <t>MOST 108-2420-H-025 -003 -MY2</t>
    <phoneticPr fontId="4" type="noConversion"/>
  </si>
  <si>
    <t>融入深度學習技術之人工智慧物聯網創客課程發展、實施、評估與應用推廣(2/3)</t>
    <phoneticPr fontId="4" type="noConversion"/>
  </si>
  <si>
    <t>柯沛程</t>
    <phoneticPr fontId="4" type="noConversion"/>
  </si>
  <si>
    <t>含有不完全復原及啟動延遲之多個服務者重試排隊模式的理論與最佳化分析(2/3)</t>
    <phoneticPr fontId="4" type="noConversion"/>
  </si>
  <si>
    <t>基於深度學習之服裝搭配評分系統及服裝檢索推薦系統(2/2)</t>
    <phoneticPr fontId="4" type="noConversion"/>
  </si>
  <si>
    <t>張家瑋</t>
  </si>
  <si>
    <t>MOST 108-2218-E-025-002-MY3</t>
  </si>
  <si>
    <t>2年期，單年期金額</t>
  </si>
  <si>
    <t>MOST 108-2628-H-025 -001 -MY3</t>
  </si>
  <si>
    <t>簡郁紘</t>
  </si>
  <si>
    <t>MOST 108-2221-E-025 -002 -MY3</t>
  </si>
  <si>
    <t>柯沛程</t>
  </si>
  <si>
    <t>含有不完全復原及啟動延遲之多個服務者重試排隊模式的理論與最佳化分析(2/3)</t>
  </si>
  <si>
    <t>MOST 108-2221-E-025 -003 -MY3</t>
  </si>
  <si>
    <t>110/08/01-111/07/31</t>
    <phoneticPr fontId="4" type="noConversion"/>
  </si>
  <si>
    <t>110/10/01-111/09/30</t>
    <phoneticPr fontId="4" type="noConversion"/>
  </si>
  <si>
    <t>人工智慧音樂家-運用深度嵌入方法與生成對抗網路與和諧性為導向的詞曲生成器之設計(3/3)</t>
    <phoneticPr fontId="4" type="noConversion"/>
  </si>
  <si>
    <t>融入深度學習技術之人工智慧物聯網創客課程發展、實施、評估與應用推廣(3/3)</t>
    <phoneticPr fontId="4" type="noConversion"/>
  </si>
  <si>
    <t>110/08/01-111/07/31</t>
    <phoneticPr fontId="4" type="noConversion"/>
  </si>
  <si>
    <t>一個修復後狀況會“比小修理更差”之系統其在保固下的預防維護效應模型之建立與研究(3/3)</t>
    <phoneticPr fontId="4" type="noConversion"/>
  </si>
  <si>
    <t>黃俊儒</t>
    <phoneticPr fontId="4" type="noConversion"/>
  </si>
  <si>
    <t>國際貿易系</t>
    <phoneticPr fontId="4" type="noConversion"/>
  </si>
  <si>
    <t>專案助理教授</t>
    <phoneticPr fontId="4" type="noConversion"/>
  </si>
  <si>
    <t>MOST 107-2410-H-025-002-MY2</t>
    <phoneticPr fontId="4" type="noConversion"/>
  </si>
  <si>
    <t>林昆立</t>
    <phoneticPr fontId="4" type="noConversion"/>
  </si>
  <si>
    <t>商業經營系</t>
    <phoneticPr fontId="4" type="noConversion"/>
  </si>
  <si>
    <t>金融創新、銀行資本調整與市場紀律:跨國實證分析</t>
    <phoneticPr fontId="4" type="noConversion"/>
  </si>
  <si>
    <t>107/08/01~108/10/31</t>
    <phoneticPr fontId="4" type="noConversion"/>
  </si>
  <si>
    <t>MOST 106-2410-H-025-032-MY2</t>
    <phoneticPr fontId="4" type="noConversion"/>
  </si>
  <si>
    <t>李妮庭</t>
    <phoneticPr fontId="4" type="noConversion"/>
  </si>
  <si>
    <t>於108年2月轉入 (轉入金額323733)</t>
    <phoneticPr fontId="4" type="noConversion"/>
  </si>
  <si>
    <t>108年7月轉入(轉入金額67639)</t>
    <phoneticPr fontId="4" type="noConversion"/>
  </si>
  <si>
    <t>廖祿文</t>
    <phoneticPr fontId="4" type="noConversion"/>
  </si>
  <si>
    <t>宋代香事詩研究</t>
    <phoneticPr fontId="4" type="noConversion"/>
  </si>
  <si>
    <t>宋代香事詩研究</t>
    <phoneticPr fontId="4" type="noConversion"/>
  </si>
  <si>
    <t>袋包業訂單允諾機制下之最佳化生產規劃策略之研究</t>
    <phoneticPr fontId="4" type="noConversion"/>
  </si>
  <si>
    <t>MOST 108-2622-E-025-001-CC3</t>
    <phoneticPr fontId="4" type="noConversion"/>
  </si>
  <si>
    <t>流通管理系</t>
    <phoneticPr fontId="4" type="noConversion"/>
  </si>
  <si>
    <t>108/11/01-109/10/31</t>
    <phoneticPr fontId="4" type="noConversion"/>
  </si>
  <si>
    <t>貨就人揀貨系統之貨架儲位指派最佳化</t>
    <phoneticPr fontId="4" type="noConversion"/>
  </si>
  <si>
    <t>MOST 108-2622-E-025-002-CC3</t>
    <phoneticPr fontId="4" type="noConversion"/>
  </si>
  <si>
    <t>產學合作計畫(應用)(個別)</t>
    <phoneticPr fontId="4" type="noConversion"/>
  </si>
  <si>
    <t>連俊瑋</t>
    <phoneticPr fontId="4" type="noConversion"/>
  </si>
  <si>
    <t>資訊工程系(含碩士班)</t>
    <phoneticPr fontId="4" type="noConversion"/>
  </si>
  <si>
    <t>資訊管理系(含碩士班)</t>
    <phoneticPr fontId="4" type="noConversion"/>
  </si>
  <si>
    <t>快遞單據數位化之人機協作程序與核心模組研發</t>
    <phoneticPr fontId="4" type="noConversion"/>
  </si>
  <si>
    <t>MOST 108-2314-B-025 -002 -MY2</t>
    <phoneticPr fontId="4" type="noConversion"/>
  </si>
  <si>
    <t>108/10/01-109/07/31</t>
    <phoneticPr fontId="4" type="noConversion"/>
  </si>
  <si>
    <t>108/10/01-109/09/30</t>
    <phoneticPr fontId="4" type="noConversion"/>
  </si>
  <si>
    <t>MOST 108-2511-H-025-003 -</t>
    <phoneticPr fontId="4" type="noConversion"/>
  </si>
  <si>
    <t>湯曉君</t>
    <phoneticPr fontId="4" type="noConversion"/>
  </si>
  <si>
    <t>周殷苑</t>
    <phoneticPr fontId="4" type="noConversion"/>
  </si>
  <si>
    <t>護理系</t>
    <phoneticPr fontId="4" type="noConversion"/>
  </si>
  <si>
    <t>探討金雀異酮苷素(genistein)藉由基因表關遺傳機制調控發炎體形成與影響創傷模式皮膚細胞和動物之研究</t>
    <phoneticPr fontId="4" type="noConversion"/>
  </si>
  <si>
    <t>發展智能圖形辨識分析系統結合擴增實鏡技術應用於提升孩童幾何能力訓練與評估之研究</t>
    <phoneticPr fontId="4" type="noConversion"/>
  </si>
  <si>
    <t>68產</t>
    <phoneticPr fontId="4" type="noConversion"/>
  </si>
  <si>
    <t>69產</t>
    <phoneticPr fontId="4" type="noConversion"/>
  </si>
  <si>
    <t>70產</t>
    <phoneticPr fontId="4" type="noConversion"/>
  </si>
  <si>
    <t>美容系</t>
    <phoneticPr fontId="4" type="noConversion"/>
  </si>
  <si>
    <t>副教授</t>
    <phoneticPr fontId="4" type="noConversion"/>
  </si>
  <si>
    <t>小葉番石榴機能性成分超臨界技術開發與在活躍老化產品之應用研究</t>
    <phoneticPr fontId="4" type="noConversion"/>
  </si>
  <si>
    <t>MOST 108-2622-E-025-003-CC3</t>
    <phoneticPr fontId="4" type="noConversion"/>
  </si>
  <si>
    <t>73產</t>
    <phoneticPr fontId="4" type="noConversion"/>
  </si>
  <si>
    <t>74產</t>
    <phoneticPr fontId="4" type="noConversion"/>
  </si>
  <si>
    <t>林心慧</t>
    <phoneticPr fontId="4" type="noConversion"/>
  </si>
  <si>
    <t>產學合作計畫(創新營運)(個別)</t>
    <phoneticPr fontId="4" type="noConversion"/>
  </si>
  <si>
    <t>MOST 108-2475-8-025-001 -</t>
    <phoneticPr fontId="4" type="noConversion"/>
  </si>
  <si>
    <t>運用說服知識模式與敘事傳輸理論發展一個微電子商務品牌策略之架構</t>
    <phoneticPr fontId="4" type="noConversion"/>
  </si>
  <si>
    <t>張育瑋</t>
    <phoneticPr fontId="4" type="noConversion"/>
  </si>
  <si>
    <t>線上線下醫療服務整合模式之研究:網路醫療O2O虛實整合觀點</t>
    <phoneticPr fontId="4" type="noConversion"/>
  </si>
  <si>
    <t>MOST 108-2628-H-025 -001 -MY3</t>
    <phoneticPr fontId="4" type="noConversion"/>
  </si>
  <si>
    <t>MOST 109-2410-H-025 -001 -MY2</t>
    <phoneticPr fontId="4" type="noConversion"/>
  </si>
  <si>
    <t>新進人員研究計畫(個別)</t>
    <phoneticPr fontId="4" type="noConversion"/>
  </si>
  <si>
    <t>108/09/01-110/08/31</t>
    <phoneticPr fontId="4" type="noConversion"/>
  </si>
  <si>
    <t>賴慧敏</t>
    <phoneticPr fontId="4" type="noConversion"/>
  </si>
  <si>
    <t>企業管理系</t>
    <phoneticPr fontId="4" type="noConversion"/>
  </si>
  <si>
    <t>專案助理教授</t>
    <phoneticPr fontId="4" type="noConversion"/>
  </si>
  <si>
    <t>探究學生翻轉教室學習投入與擴增實境教材應用於翻轉教室合作學習之研究</t>
    <phoneticPr fontId="4" type="noConversion"/>
  </si>
  <si>
    <t>MOST 108-2511-H-025-004 -MY2</t>
    <phoneticPr fontId="4" type="noConversion"/>
  </si>
  <si>
    <t>一般研究(個別)建國科技大學</t>
    <phoneticPr fontId="4" type="noConversion"/>
  </si>
  <si>
    <t>2年期，單年期金額</t>
    <phoneticPr fontId="4" type="noConversion"/>
  </si>
  <si>
    <t>108/08/01-109/07/31</t>
    <phoneticPr fontId="4" type="noConversion"/>
  </si>
  <si>
    <t>鄭經偉</t>
    <phoneticPr fontId="4" type="noConversion"/>
  </si>
  <si>
    <t>智慧產業學院</t>
    <phoneticPr fontId="4" type="noConversion"/>
  </si>
  <si>
    <t>MOST 109-2321-B-025-001-</t>
    <phoneticPr fontId="4" type="noConversion"/>
  </si>
  <si>
    <t>鄭經偉</t>
    <phoneticPr fontId="4" type="noConversion"/>
  </si>
  <si>
    <t>智慧產業學院</t>
    <phoneticPr fontId="4" type="noConversion"/>
  </si>
  <si>
    <t>一般研究計畫(整合型)</t>
    <phoneticPr fontId="4" type="noConversion"/>
  </si>
  <si>
    <t>智慧機械與物聯網監控於禽蛋品質檢測及分析之系統開發-智慧機械與物聯網監控於禽蛋品質檢測及分析之系統開發（2/2）</t>
    <phoneticPr fontId="4" type="noConversion"/>
  </si>
  <si>
    <t>教授</t>
    <phoneticPr fontId="4" type="noConversion"/>
  </si>
  <si>
    <t>智慧機械與物聯網監控於禽蛋品質檢測及分析之系統開發-智慧機械與物聯網監控於禽蛋品質檢測及分析之系統開發（1/2）</t>
    <phoneticPr fontId="4" type="noConversion"/>
  </si>
  <si>
    <t>一般研究計畫(整合型)</t>
    <phoneticPr fontId="4" type="noConversion"/>
  </si>
  <si>
    <t>110/01/01-110/12/31</t>
    <phoneticPr fontId="4" type="noConversion"/>
  </si>
  <si>
    <t>110/04/01-111/03/31</t>
    <phoneticPr fontId="4" type="noConversion"/>
  </si>
  <si>
    <t>林文彥</t>
    <phoneticPr fontId="4" type="noConversion"/>
  </si>
  <si>
    <t>產學合作計畫-於醫護VR教案中運用雲端運算平台建置學習歷程「資料視覺化」與「評量反饋」系統</t>
    <phoneticPr fontId="4" type="noConversion"/>
  </si>
  <si>
    <t>MOST 109-2622-E-025-001 -CC3</t>
    <phoneticPr fontId="4" type="noConversion"/>
  </si>
  <si>
    <t>13產</t>
    <phoneticPr fontId="4" type="noConversion"/>
  </si>
  <si>
    <t>張源修</t>
    <phoneticPr fontId="4" type="noConversion"/>
  </si>
  <si>
    <t>智慧產業學院</t>
    <phoneticPr fontId="4" type="noConversion"/>
  </si>
  <si>
    <t>教授</t>
    <phoneticPr fontId="4" type="noConversion"/>
  </si>
  <si>
    <t>永續綠能景觀建築外殼整合系統對簡易建築隔熱與環境保育效益評估</t>
    <phoneticPr fontId="4" type="noConversion"/>
  </si>
  <si>
    <t>一般研究計畫(個別型)</t>
    <phoneticPr fontId="4" type="noConversion"/>
  </si>
  <si>
    <t>109.2明道科技大學轉入$96,747</t>
    <phoneticPr fontId="4" type="noConversion"/>
  </si>
  <si>
    <t>科技部核定金額：790,000 
合作企業配合款：234,191</t>
    <phoneticPr fontId="4" type="noConversion"/>
  </si>
  <si>
    <t>15產</t>
    <phoneticPr fontId="4" type="noConversion"/>
  </si>
  <si>
    <t>陳志騰</t>
    <phoneticPr fontId="4" type="noConversion"/>
  </si>
  <si>
    <t>專案助理教授</t>
    <phoneticPr fontId="4" type="noConversion"/>
  </si>
  <si>
    <t>產學合作計畫-貨就人揀貨之啟發式無人車派遣路徑排程規劃</t>
    <phoneticPr fontId="4" type="noConversion"/>
  </si>
  <si>
    <t>MOST 109-2622-E-025-005 -CC3</t>
    <phoneticPr fontId="4" type="noConversion"/>
  </si>
  <si>
    <t>科技部核定金額：406,000
合作企業配合款：150,000</t>
    <phoneticPr fontId="4" type="noConversion"/>
  </si>
  <si>
    <t>教授</t>
    <phoneticPr fontId="4" type="noConversion"/>
  </si>
  <si>
    <t>產學合作計畫-支援離線作業之具不可否認性之身分驗證系統</t>
    <phoneticPr fontId="4" type="noConversion"/>
  </si>
  <si>
    <t>MOST 109-2622-E-025-002 -CC3</t>
    <phoneticPr fontId="4" type="noConversion"/>
  </si>
  <si>
    <t>科技部核定金額：520,000
合作企業配合款：142,200</t>
    <phoneticPr fontId="4" type="noConversion"/>
  </si>
  <si>
    <t>黃健哲</t>
    <phoneticPr fontId="4" type="noConversion"/>
  </si>
  <si>
    <t>副教授</t>
    <phoneticPr fontId="4" type="noConversion"/>
  </si>
  <si>
    <t>產學合作計畫-運用OMAGA轉換尋找電動輪椅組裝製程參數最佳化之研究</t>
    <phoneticPr fontId="4" type="noConversion"/>
  </si>
  <si>
    <t>MOST 109-2622-E-025-003 -CC3</t>
    <phoneticPr fontId="4" type="noConversion"/>
  </si>
  <si>
    <t>科技部核定金額：342,000
合作企業配合款：150,000</t>
    <phoneticPr fontId="4" type="noConversion"/>
  </si>
  <si>
    <t>張倉銓</t>
    <phoneticPr fontId="4" type="noConversion"/>
  </si>
  <si>
    <t>產學合作計畫-建構以製程品質績效檢定模式評選零組件供應商之研究</t>
    <phoneticPr fontId="4" type="noConversion"/>
  </si>
  <si>
    <t>MOST 109-2622-E-025-004 -CC3</t>
    <phoneticPr fontId="4" type="noConversion"/>
  </si>
  <si>
    <t>科技部核定金額：456,000
合作企業配合款：148,700</t>
    <phoneticPr fontId="4" type="noConversion"/>
  </si>
  <si>
    <t>14產</t>
    <phoneticPr fontId="4" type="noConversion"/>
  </si>
  <si>
    <t>16產</t>
    <phoneticPr fontId="4" type="noConversion"/>
  </si>
  <si>
    <t>17產</t>
    <phoneticPr fontId="4" type="noConversion"/>
  </si>
  <si>
    <t>一般研究計畫(個別)</t>
    <phoneticPr fontId="4" type="noConversion"/>
  </si>
  <si>
    <t>一般研究計畫(個別)</t>
    <phoneticPr fontId="4" type="noConversion"/>
  </si>
  <si>
    <t>一般研究計畫(個別)</t>
    <phoneticPr fontId="4" type="noConversion"/>
  </si>
  <si>
    <t>財務金融系</t>
    <phoneticPr fontId="4" type="noConversion"/>
  </si>
  <si>
    <t>新進人員研究計畫(個別)</t>
    <phoneticPr fontId="4" type="noConversion"/>
  </si>
  <si>
    <t>一般研究計畫(個別)</t>
    <phoneticPr fontId="4" type="noConversion"/>
  </si>
  <si>
    <t>國際貿易系</t>
    <phoneticPr fontId="4" type="noConversion"/>
  </si>
  <si>
    <t>一般研究計畫(個別)</t>
    <phoneticPr fontId="4" type="noConversion"/>
  </si>
  <si>
    <t>運用深度學習與樹突神經網路於時間序列預測模型之發展與驗證（2/2）</t>
    <phoneticPr fontId="4" type="noConversion"/>
  </si>
  <si>
    <t>一般研究計畫(整合)</t>
    <phoneticPr fontId="4" type="noConversion"/>
  </si>
  <si>
    <t>3年期，單年期金額</t>
    <phoneticPr fontId="4" type="noConversion"/>
  </si>
  <si>
    <t>111/08/01-112/07/31</t>
    <phoneticPr fontId="4" type="noConversion"/>
  </si>
  <si>
    <t>基於自編碼器框架與浮水印嵌入卷積神經網路特徵圖於影像竄改偵測與回復</t>
    <phoneticPr fontId="4" type="noConversion"/>
  </si>
  <si>
    <t>林宜欣</t>
    <phoneticPr fontId="4" type="noConversion"/>
  </si>
  <si>
    <t>王雨涵</t>
    <phoneticPr fontId="4" type="noConversion"/>
  </si>
  <si>
    <t>林昆立</t>
    <phoneticPr fontId="4" type="noConversion"/>
  </si>
  <si>
    <t>謝孟芬</t>
    <phoneticPr fontId="4" type="noConversion"/>
  </si>
  <si>
    <t>張雅芬</t>
    <phoneticPr fontId="4" type="noConversion"/>
  </si>
  <si>
    <t>黃彥智</t>
    <phoneticPr fontId="4" type="noConversion"/>
  </si>
  <si>
    <t>劉以慧</t>
    <phoneticPr fontId="4" type="noConversion"/>
  </si>
  <si>
    <t>林家慶</t>
    <phoneticPr fontId="4" type="noConversion"/>
  </si>
  <si>
    <t>陳夏蓮</t>
    <phoneticPr fontId="4" type="noConversion"/>
  </si>
  <si>
    <t>楊淑玲</t>
    <phoneticPr fontId="4" type="noConversion"/>
  </si>
  <si>
    <t>陳牧言</t>
    <phoneticPr fontId="4" type="noConversion"/>
  </si>
  <si>
    <t>黃俊儒</t>
    <phoneticPr fontId="4" type="noConversion"/>
  </si>
  <si>
    <t>黃天麒</t>
    <phoneticPr fontId="4" type="noConversion"/>
  </si>
  <si>
    <t>游曉貞</t>
    <phoneticPr fontId="4" type="noConversion"/>
  </si>
  <si>
    <t>蔡欣男</t>
    <phoneticPr fontId="4" type="noConversion"/>
  </si>
  <si>
    <t>洪維恩</t>
    <phoneticPr fontId="4" type="noConversion"/>
  </si>
  <si>
    <t>楊淑玲</t>
    <phoneticPr fontId="4" type="noConversion"/>
  </si>
  <si>
    <t>姜琇森</t>
    <phoneticPr fontId="4" type="noConversion"/>
  </si>
  <si>
    <t>陳牧言</t>
    <phoneticPr fontId="4" type="noConversion"/>
  </si>
  <si>
    <t>連俊瑋</t>
    <phoneticPr fontId="4" type="noConversion"/>
  </si>
  <si>
    <t>陳庭萱</t>
    <phoneticPr fontId="4" type="noConversion"/>
  </si>
  <si>
    <t>黃俊儒</t>
    <phoneticPr fontId="4" type="noConversion"/>
  </si>
  <si>
    <t>郭永興</t>
    <phoneticPr fontId="4" type="noConversion"/>
  </si>
  <si>
    <t>黃天麒</t>
    <phoneticPr fontId="4" type="noConversion"/>
  </si>
  <si>
    <t>會計資訊系碩士班</t>
    <phoneticPr fontId="4" type="noConversion"/>
  </si>
  <si>
    <t>多媒體設計系(含碩士班)</t>
    <phoneticPr fontId="4" type="noConversion"/>
  </si>
  <si>
    <t>企業管理系</t>
    <phoneticPr fontId="4" type="noConversion"/>
  </si>
  <si>
    <t>中護健康學院老人服務事業管理系</t>
    <phoneticPr fontId="4" type="noConversion"/>
  </si>
  <si>
    <t>財政稅務系</t>
    <phoneticPr fontId="4" type="noConversion"/>
  </si>
  <si>
    <t>商業經營系</t>
    <phoneticPr fontId="4" type="noConversion"/>
  </si>
  <si>
    <t>財務金融系</t>
    <phoneticPr fontId="4" type="noConversion"/>
  </si>
  <si>
    <t>通識教育中心</t>
    <phoneticPr fontId="4" type="noConversion"/>
  </si>
  <si>
    <t>資訊工程系(含碩士班)</t>
    <phoneticPr fontId="4" type="noConversion"/>
  </si>
  <si>
    <t>中護健康學院老人服務事業管理系</t>
    <phoneticPr fontId="4" type="noConversion"/>
  </si>
  <si>
    <t>國際貿易系</t>
    <phoneticPr fontId="4" type="noConversion"/>
  </si>
  <si>
    <t>流通管理系(含碩士班)</t>
    <phoneticPr fontId="4" type="noConversion"/>
  </si>
  <si>
    <t>休閒事業經營系</t>
    <phoneticPr fontId="4" type="noConversion"/>
  </si>
  <si>
    <t>資訊管理系(含碩士班)</t>
    <phoneticPr fontId="4" type="noConversion"/>
  </si>
  <si>
    <t>中護健康學院護理系</t>
    <phoneticPr fontId="4" type="noConversion"/>
  </si>
  <si>
    <t>國際貿易系</t>
    <phoneticPr fontId="4" type="noConversion"/>
  </si>
  <si>
    <t>統計系</t>
    <phoneticPr fontId="4" type="noConversion"/>
  </si>
  <si>
    <t>智慧產業學院</t>
    <phoneticPr fontId="4" type="noConversion"/>
  </si>
  <si>
    <t>資訊管理系(含碩士班)</t>
    <phoneticPr fontId="4" type="noConversion"/>
  </si>
  <si>
    <t>資訊管理系(含碩士班)</t>
    <phoneticPr fontId="4" type="noConversion"/>
  </si>
  <si>
    <t>教授</t>
    <phoneticPr fontId="4" type="noConversion"/>
  </si>
  <si>
    <t>教授</t>
    <phoneticPr fontId="4" type="noConversion"/>
  </si>
  <si>
    <t>副教授</t>
    <phoneticPr fontId="4" type="noConversion"/>
  </si>
  <si>
    <t>專案助理教授</t>
    <phoneticPr fontId="4" type="noConversion"/>
  </si>
  <si>
    <t>副教授</t>
    <phoneticPr fontId="4" type="noConversion"/>
  </si>
  <si>
    <t>助理教授</t>
    <phoneticPr fontId="4" type="noConversion"/>
  </si>
  <si>
    <t>專案助理教授</t>
    <phoneticPr fontId="4" type="noConversion"/>
  </si>
  <si>
    <t>預算人員之組織契合度、預算自主性對預算寬列影響之探討</t>
    <phoneticPr fontId="4" type="noConversion"/>
  </si>
  <si>
    <t>擴增實境科技融入行動導覽應用程式之使用者經驗探討與評估(I)</t>
    <phoneticPr fontId="4" type="noConversion"/>
  </si>
  <si>
    <t>航空運輸投資對區域公平性及幸福感之影響-新世代航空連結模式</t>
    <phoneticPr fontId="4" type="noConversion"/>
  </si>
  <si>
    <t>運用進階科技促進高齡者健康運動：以人體工學與心理感知為基礎之運動遊戲為例(I)</t>
    <phoneticPr fontId="4" type="noConversion"/>
  </si>
  <si>
    <t>醫療照護服務供給者轉診行為對醫療照護品質的動態影響效果：我國全民健康保險體系的動態網絡聯結分析</t>
    <phoneticPr fontId="4" type="noConversion"/>
  </si>
  <si>
    <t>宗教信仰與老人醫療利用關聯性之研究–健康及生活滿意度中介效果之驗證</t>
    <phoneticPr fontId="4" type="noConversion"/>
  </si>
  <si>
    <t>銀行流動性創造與隱含性保證的關係: 銀行監管制度的角色</t>
    <phoneticPr fontId="4" type="noConversion"/>
  </si>
  <si>
    <t>銀行法規、競爭程度及金融改革對銀行流動性創造之影響</t>
    <phoneticPr fontId="4" type="noConversion"/>
  </si>
  <si>
    <t>CEO特質、貸放關係和銀行併購</t>
    <phoneticPr fontId="4" type="noConversion"/>
  </si>
  <si>
    <t>「贊助戰略」的探析與再構：以「索羅門群島區域援助團」執行經驗為檢證案例</t>
    <phoneticPr fontId="4" type="noConversion"/>
  </si>
  <si>
    <t>基於浮水印之可抵禦螢幕拍攝攻擊之影像所有權保護技術</t>
    <phoneticPr fontId="4" type="noConversion"/>
  </si>
  <si>
    <t>動態學習歷程之貫時性研究 – 資訊科技融入學習的中介效果</t>
    <phoneticPr fontId="4" type="noConversion"/>
  </si>
  <si>
    <t>CEO動機取向與企業社會責任之關係初探</t>
    <phoneticPr fontId="4" type="noConversion"/>
  </si>
  <si>
    <t>照服員的培力與轉化：「年齡友善與照顧風格」教育課程對專業承諾發展之影響評估</t>
    <phoneticPr fontId="4" type="noConversion"/>
  </si>
  <si>
    <t>反傾銷政策之貿易效果：台灣之實證分析</t>
    <phoneticPr fontId="4" type="noConversion"/>
  </si>
  <si>
    <t>交通行動服務的策略發展與實證案例: PT-based與ST-based的組合方案</t>
    <phoneticPr fontId="4" type="noConversion"/>
  </si>
  <si>
    <t>創新性能夠提升顧客價值共創行為嗎?兼論世代差異之干擾</t>
    <phoneticPr fontId="4" type="noConversion"/>
  </si>
  <si>
    <t>不同世代餐旅業員工工作雕琢、休閒雕琢與幸福感之關係：工作-休閒促進之中介角色</t>
    <phoneticPr fontId="4" type="noConversion"/>
  </si>
  <si>
    <t>探索EFL學生數位多模態寫作歷程, 跨語言使用, 及模態變化</t>
    <phoneticPr fontId="4" type="noConversion"/>
  </si>
  <si>
    <t>註記科技支援程式設計翻轉教學之研究</t>
    <phoneticPr fontId="4" type="noConversion"/>
  </si>
  <si>
    <t>綠色產品連結、人格特質觀點對商管學生綠色購買行為之影響：模式建構與課程實施成效評估</t>
    <phoneticPr fontId="4" type="noConversion"/>
  </si>
  <si>
    <t>AI入門技術學習平台開發和學習成效與成果評估</t>
    <phoneticPr fontId="4" type="noConversion"/>
  </si>
  <si>
    <t>實習指導教師教學知能發展需求及其介入措施成效之探討</t>
    <phoneticPr fontId="4" type="noConversion"/>
  </si>
  <si>
    <t>貿易爭端、資本分配與資產重新配置能力（1/2）</t>
    <phoneticPr fontId="4" type="noConversion"/>
  </si>
  <si>
    <t>運用長短期記憶神經網路和音樂治療於潛在憂鬱評估與情緒紓解(1/2)</t>
    <phoneticPr fontId="4" type="noConversion"/>
  </si>
  <si>
    <t>運用深度學習與樹突神經網路於時間序列預測模型之發展與驗證（1/2）</t>
    <phoneticPr fontId="4" type="noConversion"/>
  </si>
  <si>
    <t>從服務體驗的觀點探討行動支付服務的擴散- 用戶品牌黏著度與非用戶的創新抵制研究(1/2)</t>
    <phoneticPr fontId="4" type="noConversion"/>
  </si>
  <si>
    <t>運用深度學習建構銀行供應鏈金融洗錢防治模型:從系統建置、模型設計到績效評估(1/2)</t>
    <phoneticPr fontId="4" type="noConversion"/>
  </si>
  <si>
    <t>除了市場競爭，廠商還可以做什麼？雙面兼具觀點與企業社會責任的角色(1/2)</t>
    <phoneticPr fontId="4" type="noConversion"/>
  </si>
  <si>
    <t>脫鉤中國在貿易戰之前：政策改變與產業西移的停滯(1/2)</t>
    <phoneticPr fontId="4" type="noConversion"/>
  </si>
  <si>
    <t>應用延伸實境發展智慧虛實創客空間強化大專院校STEAM素養－應用混合實境技術實踐STEAM導向之適性化虛實創客空間(1/3)</t>
    <phoneticPr fontId="4" type="noConversion"/>
  </si>
  <si>
    <t>物聯網應用於衛浴空間之排濕抑菌效益評估</t>
    <phoneticPr fontId="4" type="noConversion"/>
  </si>
  <si>
    <t>聊天機器人之人格特質在對話式互動設計之應用研究 (II)</t>
    <phoneticPr fontId="4" type="noConversion"/>
  </si>
  <si>
    <t>CSMA/CD通訊協定於M/G/1重試排隊系統之績效分析</t>
    <phoneticPr fontId="4" type="noConversion"/>
  </si>
  <si>
    <t>工業4.0製造設備在累積損害與隨機工時下之最佳延時置換策略</t>
    <phoneticPr fontId="4" type="noConversion"/>
  </si>
  <si>
    <t>應用X/T管制圖與等候理論於服務設施維護策略之研究</t>
    <phoneticPr fontId="4" type="noConversion"/>
  </si>
  <si>
    <t>植基於灰階值恆定之彩色影像驗證技術之研究</t>
    <phoneticPr fontId="4" type="noConversion"/>
  </si>
  <si>
    <t>貿易爭端、資本分配與資產重新配置能力（2/2）</t>
    <phoneticPr fontId="4" type="noConversion"/>
  </si>
  <si>
    <t>運用長短期記憶神經網路和音樂治療於潛在憂鬱評估與情緒紓解(2/2)</t>
    <phoneticPr fontId="4" type="noConversion"/>
  </si>
  <si>
    <t>從服務體驗的觀點探討行動支付服務的擴散- 用戶品牌黏著度與非用戶的創新抵制研究(2/2)</t>
    <phoneticPr fontId="4" type="noConversion"/>
  </si>
  <si>
    <t>運用深度學習建構銀行供應鏈金融洗錢防治模型:從系統建置、模型設計到績效評估(2/2)</t>
    <phoneticPr fontId="4" type="noConversion"/>
  </si>
  <si>
    <t>除了市場競爭，廠商還可以做什麼？雙面兼具觀點與企業社會責任的角色(2/2)</t>
    <phoneticPr fontId="4" type="noConversion"/>
  </si>
  <si>
    <t>脫鉤中國在貿易戰之前：政策改變與產業西移的停滯(2/2)</t>
    <phoneticPr fontId="4" type="noConversion"/>
  </si>
  <si>
    <t>應用延伸實境發展智慧虛實創客空間強化大專院校STEAM素養－應用混合實境技術實踐STEAM導向之適性化虛實創客空間(2/3)</t>
    <phoneticPr fontId="4" type="noConversion"/>
  </si>
  <si>
    <t>MOST 109-2410-H-025-002 -</t>
    <phoneticPr fontId="4" type="noConversion"/>
  </si>
  <si>
    <t>MOST 109-2410-H-025-003 -</t>
    <phoneticPr fontId="4" type="noConversion"/>
  </si>
  <si>
    <t>MOST 109-2410-H-025-004 -</t>
    <phoneticPr fontId="4" type="noConversion"/>
  </si>
  <si>
    <t>MOST 109-2410-H-025-005 -</t>
    <phoneticPr fontId="4" type="noConversion"/>
  </si>
  <si>
    <t>MOST 109-2410-H-025-006 -</t>
    <phoneticPr fontId="4" type="noConversion"/>
  </si>
  <si>
    <t>MOST 109-2410-H-025-007 -</t>
    <phoneticPr fontId="4" type="noConversion"/>
  </si>
  <si>
    <t>MOST 109-2410-H-025-009 -</t>
    <phoneticPr fontId="4" type="noConversion"/>
  </si>
  <si>
    <t>MOST 109-2410-H-025-010 -</t>
    <phoneticPr fontId="4" type="noConversion"/>
  </si>
  <si>
    <t>MOST 109-2410-H-025-011 -</t>
    <phoneticPr fontId="4" type="noConversion"/>
  </si>
  <si>
    <t>MOST 109-2410-H-025-012 -</t>
    <phoneticPr fontId="4" type="noConversion"/>
  </si>
  <si>
    <t>MOST 109-2410-H-025-013 -</t>
    <phoneticPr fontId="4" type="noConversion"/>
  </si>
  <si>
    <t>MOST 109-2410-H-025-017 -</t>
    <phoneticPr fontId="4" type="noConversion"/>
  </si>
  <si>
    <t>MOST 109-2410-H-025-019 -</t>
    <phoneticPr fontId="4" type="noConversion"/>
  </si>
  <si>
    <t>MOST 109-2410-H-025-021 -</t>
    <phoneticPr fontId="4" type="noConversion"/>
  </si>
  <si>
    <t>MOST 109-2410-H-025-022 -</t>
    <phoneticPr fontId="4" type="noConversion"/>
  </si>
  <si>
    <t>MOST 109-2410-H-025-024 -</t>
    <phoneticPr fontId="4" type="noConversion"/>
  </si>
  <si>
    <t>MOST 109-2410-H-025-025 -</t>
    <phoneticPr fontId="4" type="noConversion"/>
  </si>
  <si>
    <t>MOST 109-2410-H-025-026 -</t>
    <phoneticPr fontId="4" type="noConversion"/>
  </si>
  <si>
    <t>MOST 109-2410-H-025-027 -</t>
    <phoneticPr fontId="4" type="noConversion"/>
  </si>
  <si>
    <t>MOST 109-2511-H-025-001 -</t>
    <phoneticPr fontId="4" type="noConversion"/>
  </si>
  <si>
    <t>MOST 109-2511-H-025-002 -</t>
    <phoneticPr fontId="4" type="noConversion"/>
  </si>
  <si>
    <t>MOST 109-2511-H-025-003 -</t>
    <phoneticPr fontId="4" type="noConversion"/>
  </si>
  <si>
    <t>MOST 109-2511-H-025-004 -</t>
    <phoneticPr fontId="4" type="noConversion"/>
  </si>
  <si>
    <t>MOST 109-2410-H-025 -008 -MY2</t>
    <phoneticPr fontId="4" type="noConversion"/>
  </si>
  <si>
    <t>MOST 109-2410-H-025 -014 -MY2</t>
    <phoneticPr fontId="4" type="noConversion"/>
  </si>
  <si>
    <t>MOST 109-2410-H-025 -015 -MY2</t>
    <phoneticPr fontId="4" type="noConversion"/>
  </si>
  <si>
    <t>MOST 109-2410-H-025 -016 -MY2</t>
    <phoneticPr fontId="4" type="noConversion"/>
  </si>
  <si>
    <t>MOST 109-2410-H-025 -018 -MY2</t>
    <phoneticPr fontId="4" type="noConversion"/>
  </si>
  <si>
    <t>MOST 109-2410-H-025 -020 -MY2</t>
    <phoneticPr fontId="4" type="noConversion"/>
  </si>
  <si>
    <t>MOST 109-2410-H-025 -023 -MY2</t>
    <phoneticPr fontId="4" type="noConversion"/>
  </si>
  <si>
    <t>MOST 109-2511-H-025 -005 -MY3</t>
    <phoneticPr fontId="4" type="noConversion"/>
  </si>
  <si>
    <t>MOST 109-2221-E-025-001 -</t>
    <phoneticPr fontId="4" type="noConversion"/>
  </si>
  <si>
    <t>MOST 109-2221-E-025-002 -</t>
    <phoneticPr fontId="4" type="noConversion"/>
  </si>
  <si>
    <t>MOST 109-2221-E-025-003 -</t>
    <phoneticPr fontId="4" type="noConversion"/>
  </si>
  <si>
    <t>MOST 109-2221-E-025-004 -</t>
    <phoneticPr fontId="4" type="noConversion"/>
  </si>
  <si>
    <t>MOST 109-2221-E-025-005 -</t>
    <phoneticPr fontId="4" type="noConversion"/>
  </si>
  <si>
    <t>MOST 109-2221-E-025-006 -</t>
    <phoneticPr fontId="4" type="noConversion"/>
  </si>
  <si>
    <t>MOST 109-2221-E-025-007 -</t>
    <phoneticPr fontId="4" type="noConversion"/>
  </si>
  <si>
    <t>MOST 109-2410-H-025 -014 -MY2</t>
    <phoneticPr fontId="4" type="noConversion"/>
  </si>
  <si>
    <t>MOST 109-2410-H-025 -015 -MY2</t>
    <phoneticPr fontId="4" type="noConversion"/>
  </si>
  <si>
    <t>MOST 109-2410-H-025 -018 -MY2</t>
    <phoneticPr fontId="4" type="noConversion"/>
  </si>
  <si>
    <t>MOST 109-2410-H-025 -020 -MY2</t>
    <phoneticPr fontId="4" type="noConversion"/>
  </si>
  <si>
    <t>優秀年輕學者研究計畫(個別)</t>
    <phoneticPr fontId="4" type="noConversion"/>
  </si>
  <si>
    <t>3年期，單年期金額</t>
    <phoneticPr fontId="4" type="noConversion"/>
  </si>
  <si>
    <t>3年期，單年期金額</t>
    <phoneticPr fontId="4" type="noConversion"/>
  </si>
  <si>
    <t>一般研究計畫(個別)</t>
    <phoneticPr fontId="4" type="noConversion"/>
  </si>
  <si>
    <t>副教授</t>
    <phoneticPr fontId="4" type="noConversion"/>
  </si>
  <si>
    <t>洪啟舜</t>
    <phoneticPr fontId="4" type="noConversion"/>
  </si>
  <si>
    <t>蘇淑芬</t>
    <phoneticPr fontId="4" type="noConversion"/>
  </si>
  <si>
    <t>林燕玲</t>
    <phoneticPr fontId="4" type="noConversion"/>
  </si>
  <si>
    <t>商業經營系</t>
    <phoneticPr fontId="4" type="noConversion"/>
  </si>
  <si>
    <t>中護健康學院護理系</t>
    <phoneticPr fontId="4" type="noConversion"/>
  </si>
  <si>
    <t>通識教育中心</t>
    <phoneticPr fontId="4" type="noConversion"/>
  </si>
  <si>
    <t>商業設計系(含碩士班)</t>
    <phoneticPr fontId="4" type="noConversion"/>
  </si>
  <si>
    <t>設計新的智慧多功能的身分情緒識別系統結合雙向長短期記憶、類神經網路與小波技術應用於多媒體識別系統</t>
    <phoneticPr fontId="4" type="noConversion"/>
  </si>
  <si>
    <t>運用眼動追蹤提升電子競技運動專業技能之研究</t>
    <phoneticPr fontId="4" type="noConversion"/>
  </si>
  <si>
    <t>新穎的卷積類神經網路模型架構於多光譜遙測影像之自動化物質分類</t>
    <phoneticPr fontId="4" type="noConversion"/>
  </si>
  <si>
    <t>次微型速配中心多單同揀訂單指派最佳化問題之研究</t>
    <phoneticPr fontId="4" type="noConversion"/>
  </si>
  <si>
    <t>具有效性之可還原式圖形資料隱私保護技術</t>
    <phoneticPr fontId="4" type="noConversion"/>
  </si>
  <si>
    <t>可逆與可修復式去馬賽克影像驗證技術之研究</t>
    <phoneticPr fontId="4" type="noConversion"/>
  </si>
  <si>
    <t>探討行動智慧應用裝置對經皮冠狀動脈介入術病人自我照顧效能、生活品質、出院照護需求及不良預後之成效</t>
    <phoneticPr fontId="4" type="noConversion"/>
  </si>
  <si>
    <t>《越南瑤族民間古籍》的文化價值及其應用—以故事文本為主(II)</t>
    <phoneticPr fontId="4" type="noConversion"/>
  </si>
  <si>
    <t>多文本閱讀策略教學與成效評估：以「學習共同體」概念融入五專二、三年級國文課程</t>
    <phoneticPr fontId="4" type="noConversion"/>
  </si>
  <si>
    <t>青銀共遊三步曲：代間懷舊遊戲治療方案之建構及效果探討</t>
    <phoneticPr fontId="4" type="noConversion"/>
  </si>
  <si>
    <t>輔助中高齡者職務再設計之行動應用程式開發實證研究</t>
    <phoneticPr fontId="4" type="noConversion"/>
  </si>
  <si>
    <t>如何透過理財機器人推廣普惠金融?</t>
    <phoneticPr fontId="4" type="noConversion"/>
  </si>
  <si>
    <t>MOST 109-2221-E-025-008 -</t>
    <phoneticPr fontId="4" type="noConversion"/>
  </si>
  <si>
    <t>MOST 109-2221-E-025-009 -</t>
    <phoneticPr fontId="4" type="noConversion"/>
  </si>
  <si>
    <t>MOST 109-2221-E-025-010 -</t>
    <phoneticPr fontId="4" type="noConversion"/>
  </si>
  <si>
    <t>MOST 109-2221-E-025-011 -</t>
    <phoneticPr fontId="4" type="noConversion"/>
  </si>
  <si>
    <t>MOST 109-2221-E-025-012 -</t>
    <phoneticPr fontId="4" type="noConversion"/>
  </si>
  <si>
    <t>MOST 109-2221-E-025-013 -</t>
    <phoneticPr fontId="4" type="noConversion"/>
  </si>
  <si>
    <t>MOST 109-2314-B-025-001 -</t>
    <phoneticPr fontId="4" type="noConversion"/>
  </si>
  <si>
    <t>MOST 109-2637-H-025-001 -</t>
    <phoneticPr fontId="4" type="noConversion"/>
  </si>
  <si>
    <t>MOST 109-2637-H-025-002 -</t>
    <phoneticPr fontId="4" type="noConversion"/>
  </si>
  <si>
    <t>MOST 109-2637-H-025-003 -</t>
    <phoneticPr fontId="4" type="noConversion"/>
  </si>
  <si>
    <t>MOST 109-2637-H-025-004 -</t>
    <phoneticPr fontId="4" type="noConversion"/>
  </si>
  <si>
    <t>MOST 109-2637-H-025-005 -</t>
    <phoneticPr fontId="4" type="noConversion"/>
  </si>
  <si>
    <t>鼓勵技專校院從事實務型研究專案計畫(個別)</t>
    <phoneticPr fontId="4" type="noConversion"/>
  </si>
  <si>
    <t>設計具高可用與網路功能虛擬化優化之雲邊協同系統</t>
    <phoneticPr fontId="4" type="noConversion"/>
  </si>
  <si>
    <t>MOST 109-2637-E-025-002 -</t>
    <phoneticPr fontId="4" type="noConversion"/>
  </si>
  <si>
    <t>MOST 109-2629-H-025-001 -MY2</t>
    <phoneticPr fontId="4" type="noConversion"/>
  </si>
  <si>
    <t>性別與科技研究計畫(個別)</t>
    <phoneticPr fontId="4" type="noConversion"/>
  </si>
  <si>
    <t>運用擴增實境體驗學習系統提升原鄉長照服務人員對女性長者文化合適性跌倒防治之學習成效(1/2)</t>
    <phoneticPr fontId="4" type="noConversion"/>
  </si>
  <si>
    <t>運用擴增實境體驗學習系統提升原鄉長照服務人員對女性長者文化合適性跌倒防治之學習成效(2/2)</t>
    <phoneticPr fontId="4" type="noConversion"/>
  </si>
  <si>
    <t>王韋能</t>
    <phoneticPr fontId="4" type="noConversion"/>
  </si>
  <si>
    <t>國際貿易與經營學系</t>
    <phoneticPr fontId="4" type="noConversion"/>
  </si>
  <si>
    <t>公共建設對要素所得份額與所得分配的影響</t>
    <phoneticPr fontId="4" type="noConversion"/>
  </si>
  <si>
    <t>MOST 109-2410-H-025-028 -</t>
    <phoneticPr fontId="4" type="noConversion"/>
  </si>
  <si>
    <t>教育補貼、工資不均與經濟成長：一個雙成長引擎模型</t>
    <phoneticPr fontId="4" type="noConversion"/>
  </si>
  <si>
    <t>MOST 108-2410-H-025-032 -</t>
    <phoneticPr fontId="4" type="noConversion"/>
  </si>
  <si>
    <t>109.7中國文化大學轉入$</t>
    <phoneticPr fontId="4" type="noConversion"/>
  </si>
  <si>
    <t>從本校轉出至國立成功大學
2年期，單年期金額</t>
    <phoneticPr fontId="4" type="noConversion"/>
  </si>
  <si>
    <t>MOST 108-2410-H-025-030-MY2</t>
    <phoneticPr fontId="4" type="noConversion"/>
  </si>
  <si>
    <t>李家瑩</t>
    <phoneticPr fontId="4" type="noConversion"/>
  </si>
  <si>
    <t>曾琦芬</t>
    <phoneticPr fontId="4" type="noConversion"/>
  </si>
  <si>
    <t>陳同孝</t>
    <phoneticPr fontId="4" type="noConversion"/>
  </si>
  <si>
    <t>產學合作計畫-傳統衛浴五金公司O2O商務平台建置、網路行銷策略建構與評估</t>
    <phoneticPr fontId="4" type="noConversion"/>
  </si>
  <si>
    <t>MOST 109-2622-H-025-002 -</t>
    <phoneticPr fontId="4" type="noConversion"/>
  </si>
  <si>
    <t>產學合作計畫(個別)</t>
    <phoneticPr fontId="4" type="noConversion"/>
  </si>
  <si>
    <t>科技部核定金額：382,000
合作企業配合款：200,000</t>
    <phoneticPr fontId="4" type="noConversion"/>
  </si>
  <si>
    <t>流通管理系(含碩士班)</t>
    <phoneticPr fontId="4" type="noConversion"/>
  </si>
  <si>
    <t>產學合作計畫-建構全通路零售綜效與競蝕效果策略架構與關鍵要素評估準則：顧客通路價值移轉行為</t>
    <phoneticPr fontId="4" type="noConversion"/>
  </si>
  <si>
    <t>MOST 109-2622-H-025-001 -</t>
    <phoneticPr fontId="4" type="noConversion"/>
  </si>
  <si>
    <t>產學合作計畫(個別)</t>
    <phoneticPr fontId="4" type="noConversion"/>
  </si>
  <si>
    <t>科技部核定金額：380,000
合作企業配合款：149,340</t>
    <phoneticPr fontId="4" type="noConversion"/>
  </si>
  <si>
    <t>科技部核定金額：466,000
合作企業配合款：210,660</t>
    <phoneticPr fontId="4" type="noConversion"/>
  </si>
  <si>
    <t>林恩仕</t>
    <phoneticPr fontId="4" type="noConversion"/>
  </si>
  <si>
    <t>副教授</t>
    <phoneticPr fontId="4" type="noConversion"/>
  </si>
  <si>
    <t>產學合作計畫-超臨界流體大果紫檀機能性成分技術開發及其美粧保養品之應用研究</t>
    <phoneticPr fontId="4" type="noConversion"/>
  </si>
  <si>
    <t>MOST 109-2622-E-025-006 -</t>
    <phoneticPr fontId="4" type="noConversion"/>
  </si>
  <si>
    <t>71產</t>
    <phoneticPr fontId="4" type="noConversion"/>
  </si>
  <si>
    <t>72產</t>
    <phoneticPr fontId="4" type="noConversion"/>
  </si>
  <si>
    <t>張源修</t>
    <phoneticPr fontId="4" type="noConversion"/>
  </si>
  <si>
    <t>智慧產業學院</t>
    <phoneticPr fontId="4" type="noConversion"/>
  </si>
  <si>
    <t>教授</t>
    <phoneticPr fontId="4" type="noConversion"/>
  </si>
  <si>
    <t xml:space="preserve">可食性魚菜共生整合永續綠牆系統技術應用發展效益評估 </t>
  </si>
  <si>
    <t>MOST 109-2410-H-025-029 -</t>
    <phoneticPr fontId="4" type="noConversion"/>
  </si>
  <si>
    <t>葉志權</t>
    <phoneticPr fontId="4" type="noConversion"/>
  </si>
  <si>
    <t>財務金融系</t>
    <phoneticPr fontId="4" type="noConversion"/>
  </si>
  <si>
    <t>副教授</t>
    <phoneticPr fontId="4" type="noConversion"/>
  </si>
  <si>
    <t>股利支付之經濟效果：准自然試驗證據</t>
    <phoneticPr fontId="4" type="noConversion"/>
  </si>
  <si>
    <t>MOST 109-2410-H-025-030 -</t>
    <phoneticPr fontId="4" type="noConversion"/>
  </si>
  <si>
    <t>108/08/01-109/07/31</t>
    <phoneticPr fontId="4" type="noConversion"/>
  </si>
  <si>
    <t>108/10/01-109/09/30</t>
    <phoneticPr fontId="4" type="noConversion"/>
  </si>
  <si>
    <t>108/08/01-109/07/31</t>
    <phoneticPr fontId="4" type="noConversion"/>
  </si>
  <si>
    <t>107/06/01-108/05/31</t>
    <phoneticPr fontId="4" type="noConversion"/>
  </si>
  <si>
    <t>107/08/01-108/07/31</t>
    <phoneticPr fontId="4" type="noConversion"/>
  </si>
  <si>
    <t>MOST 110-2321-B-025-001-</t>
    <phoneticPr fontId="4" type="noConversion"/>
  </si>
  <si>
    <t>108/08/01-109/10/31</t>
    <phoneticPr fontId="4" type="noConversion"/>
  </si>
  <si>
    <t>108/08/01-109/10/30</t>
    <phoneticPr fontId="4" type="noConversion"/>
  </si>
  <si>
    <t>108/08/01-109/10/31</t>
    <phoneticPr fontId="4" type="noConversion"/>
  </si>
  <si>
    <t>108/08/01-109/11/30</t>
    <phoneticPr fontId="4" type="noConversion"/>
  </si>
  <si>
    <t>108/02/01-109/12/31</t>
    <phoneticPr fontId="4" type="noConversion"/>
  </si>
  <si>
    <t>108/03/01-109/04/30</t>
    <phoneticPr fontId="4" type="noConversion"/>
  </si>
  <si>
    <t>108/08/01-109/12/31</t>
    <phoneticPr fontId="4" type="noConversion"/>
  </si>
  <si>
    <t>108/07/01-109/08/31</t>
    <phoneticPr fontId="4" type="noConversion"/>
  </si>
  <si>
    <t>108/08/01-109/07/31</t>
    <phoneticPr fontId="4" type="noConversion"/>
  </si>
  <si>
    <t>108/08/01-109/10/31</t>
    <phoneticPr fontId="4" type="noConversion"/>
  </si>
  <si>
    <t>108/08/01-109/09/30</t>
    <phoneticPr fontId="4" type="noConversion"/>
  </si>
  <si>
    <t>108/08/01-109/10/31</t>
    <phoneticPr fontId="4" type="noConversion"/>
  </si>
  <si>
    <t>108/08/01-109/11/30</t>
    <phoneticPr fontId="4" type="noConversion"/>
  </si>
  <si>
    <t>108/08/01-109/12/31</t>
    <phoneticPr fontId="4" type="noConversion"/>
  </si>
  <si>
    <t>108/08/01-109/12/31</t>
    <phoneticPr fontId="4" type="noConversion"/>
  </si>
  <si>
    <t>108/08/01-109/11/30</t>
    <phoneticPr fontId="4" type="noConversion"/>
  </si>
  <si>
    <t>108/08/01-109/10/31</t>
    <phoneticPr fontId="4" type="noConversion"/>
  </si>
  <si>
    <t>108/08/01-109/10/01</t>
    <phoneticPr fontId="4" type="noConversion"/>
  </si>
  <si>
    <t>108/08/01-109/09/30</t>
    <phoneticPr fontId="4" type="noConversion"/>
  </si>
  <si>
    <t>108/11/01-109/12/31</t>
    <phoneticPr fontId="4" type="noConversion"/>
  </si>
  <si>
    <t>MOST 108-2410-H-025-031 -</t>
    <phoneticPr fontId="4" type="noConversion"/>
  </si>
  <si>
    <t>MOST 108-2420-H-025-002 -</t>
    <phoneticPr fontId="4" type="noConversion"/>
  </si>
  <si>
    <t>何昕家</t>
    <phoneticPr fontId="4" type="noConversion"/>
  </si>
  <si>
    <t>通識教育中心</t>
    <phoneticPr fontId="4" type="noConversion"/>
  </si>
  <si>
    <t>助理教授</t>
    <phoneticPr fontId="4" type="noConversion"/>
  </si>
  <si>
    <t>產學合作計畫-以聯合國永續發展目標（SDGs）為核心之遊戲研發設計與商品化</t>
    <phoneticPr fontId="4" type="noConversion"/>
  </si>
  <si>
    <t>110/06/01-111/05/31</t>
    <phoneticPr fontId="4" type="noConversion"/>
  </si>
  <si>
    <t>MOST 110-2622-H-025-001 -</t>
    <phoneticPr fontId="4" type="noConversion"/>
  </si>
  <si>
    <t>產學合作計畫（個別）</t>
    <phoneticPr fontId="4" type="noConversion"/>
  </si>
  <si>
    <t>林佩如</t>
    <phoneticPr fontId="4" type="noConversion"/>
  </si>
  <si>
    <t>商業設計系（含碩士班）</t>
    <phoneticPr fontId="4" type="noConversion"/>
  </si>
  <si>
    <t>產學合作計畫-以多層高密度網狀噴嘴產生微米氣泡應用於敷料研究</t>
    <phoneticPr fontId="4" type="noConversion"/>
  </si>
  <si>
    <t>110/06/01-111/05/31</t>
    <phoneticPr fontId="4" type="noConversion"/>
  </si>
  <si>
    <t>MOST 110-2622-E-025-001 -</t>
    <phoneticPr fontId="4" type="noConversion"/>
  </si>
  <si>
    <t>科技部核定金額：321,000
合作企業配合款：200,000
先期技轉金：60,000</t>
    <phoneticPr fontId="4" type="noConversion"/>
  </si>
  <si>
    <t>助理教授</t>
    <phoneticPr fontId="4" type="noConversion"/>
  </si>
  <si>
    <t>MOST 110-2622-E-025-002 -</t>
    <phoneticPr fontId="4" type="noConversion"/>
  </si>
  <si>
    <t>科技部核定金額：250,000
合作企業配合款：152,330
先期技轉金：50,000</t>
    <phoneticPr fontId="4" type="noConversion"/>
  </si>
  <si>
    <t>管理費</t>
    <phoneticPr fontId="4" type="noConversion"/>
  </si>
  <si>
    <t>應用統計系</t>
    <phoneticPr fontId="4" type="noConversion"/>
  </si>
  <si>
    <t>資料出現離群值、重尾及偏態分佈之改變點問題的估計</t>
    <phoneticPr fontId="4" type="noConversion"/>
  </si>
  <si>
    <t>110/08/01-111/07/31</t>
    <phoneticPr fontId="4" type="noConversion"/>
  </si>
  <si>
    <t>MOST 110-2118-M-025-001 -</t>
    <phoneticPr fontId="4" type="noConversion"/>
  </si>
  <si>
    <t>一般研究計畫(個別)</t>
    <phoneticPr fontId="4" type="noConversion"/>
  </si>
  <si>
    <t>盧正宗</t>
    <phoneticPr fontId="4" type="noConversion"/>
  </si>
  <si>
    <t>會計資訊系</t>
    <phoneticPr fontId="4" type="noConversion"/>
  </si>
  <si>
    <t>探討預算制約機制對預算價值之影響-以預算博弈作為中介變數</t>
    <phoneticPr fontId="4" type="noConversion"/>
  </si>
  <si>
    <t>MOST 110-2410-H-025-002 -</t>
    <phoneticPr fontId="4" type="noConversion"/>
  </si>
  <si>
    <t>周佩儀</t>
    <phoneticPr fontId="4" type="noConversion"/>
  </si>
  <si>
    <t>財務金融系</t>
    <phoneticPr fontId="4" type="noConversion"/>
  </si>
  <si>
    <t>租稅規避、股價同步及會計資訊可比性</t>
    <phoneticPr fontId="4" type="noConversion"/>
  </si>
  <si>
    <t>MOST 110-2410-H-025-003 -</t>
    <phoneticPr fontId="4" type="noConversion"/>
  </si>
  <si>
    <t>林昆立</t>
    <phoneticPr fontId="4" type="noConversion"/>
  </si>
  <si>
    <t>商業經營系</t>
    <phoneticPr fontId="4" type="noConversion"/>
  </si>
  <si>
    <t>經濟政策不確定性與銀行股票價格訊息: 探討政府援助及銀行資本管理的角色</t>
    <phoneticPr fontId="4" type="noConversion"/>
  </si>
  <si>
    <t>MOST 110-2410-H-025-004 -</t>
    <phoneticPr fontId="4" type="noConversion"/>
  </si>
  <si>
    <t>巴賽爾協定三、資本準備與銀行倒閉</t>
    <phoneticPr fontId="4" type="noConversion"/>
  </si>
  <si>
    <t>MOST 110-2410-H-025-005 -</t>
    <phoneticPr fontId="4" type="noConversion"/>
  </si>
  <si>
    <t>黃心怡</t>
    <phoneticPr fontId="4" type="noConversion"/>
  </si>
  <si>
    <t>創新合併和員工激勵</t>
    <phoneticPr fontId="4" type="noConversion"/>
  </si>
  <si>
    <t>MOST 110-2410-H-025-006 -</t>
    <phoneticPr fontId="4" type="noConversion"/>
  </si>
  <si>
    <t>保險金融管理系</t>
    <phoneticPr fontId="4" type="noConversion"/>
  </si>
  <si>
    <t>非高斯創新的死亡率建模與應用: 以Skellam分配為例</t>
    <phoneticPr fontId="4" type="noConversion"/>
  </si>
  <si>
    <t>MOST 110-2410-H-025-007 -</t>
    <phoneticPr fontId="4" type="noConversion"/>
  </si>
  <si>
    <t>中國產險業市場集中度、核保績效與多元化經營對市場競爭力之影響</t>
    <phoneticPr fontId="4" type="noConversion"/>
  </si>
  <si>
    <t>MOST 110-2410-H-025-008 -</t>
    <phoneticPr fontId="4" type="noConversion"/>
  </si>
  <si>
    <t>新進人員研究計畫(個別)</t>
    <phoneticPr fontId="4" type="noConversion"/>
  </si>
  <si>
    <t>陳文意</t>
    <phoneticPr fontId="4" type="noConversion"/>
  </si>
  <si>
    <t>老人服務事業管理系</t>
    <phoneticPr fontId="4" type="noConversion"/>
  </si>
  <si>
    <t>新型冠狀肺炎流行期間護理人力配置對住院醫療品質影響效果的即時預報分析：台灣地區之實證研究</t>
    <phoneticPr fontId="4" type="noConversion"/>
  </si>
  <si>
    <t>MOST 110-2410-H-025-012 -</t>
    <phoneticPr fontId="4" type="noConversion"/>
  </si>
  <si>
    <t>財政稅務系</t>
    <phoneticPr fontId="4" type="noConversion"/>
  </si>
  <si>
    <t>老人休閒參與對健康公平性影響之評估</t>
    <phoneticPr fontId="4" type="noConversion"/>
  </si>
  <si>
    <t>MOST 110-2410-H-025-013 -</t>
    <phoneticPr fontId="4" type="noConversion"/>
  </si>
  <si>
    <t>黃彥智</t>
    <phoneticPr fontId="4" type="noConversion"/>
  </si>
  <si>
    <t>國際貿易與經營系</t>
    <phoneticPr fontId="4" type="noConversion"/>
  </si>
  <si>
    <t>自我調節機制間的交互作用對創業警覺性的影響</t>
    <phoneticPr fontId="4" type="noConversion"/>
  </si>
  <si>
    <t>MOST 110-2410-H-025-014 -</t>
    <phoneticPr fontId="4" type="noConversion"/>
  </si>
  <si>
    <t>劉以慧</t>
    <phoneticPr fontId="4" type="noConversion"/>
  </si>
  <si>
    <t>新型冠狀肺炎期間的零距學習：社交距離對成人學習參與及科技接受度關聯性之探討</t>
    <phoneticPr fontId="4" type="noConversion"/>
  </si>
  <si>
    <t>MOST 110-2410-H-025-015 -SSS</t>
    <phoneticPr fontId="4" type="noConversion"/>
  </si>
  <si>
    <t>趙正敏</t>
    <phoneticPr fontId="4" type="noConversion"/>
  </si>
  <si>
    <t>企業管理系</t>
    <phoneticPr fontId="4" type="noConversion"/>
  </si>
  <si>
    <t>循環經濟融入商管學群課程設計影響學生採用循環經濟商品之轉換意圖</t>
    <phoneticPr fontId="4" type="noConversion"/>
  </si>
  <si>
    <t>MOST 110-2511-H-025-004 -</t>
    <phoneticPr fontId="4" type="noConversion"/>
  </si>
  <si>
    <t>探討網路零售創業環境中網路創業自我效能衡量模式之理論效度：創業教育-自我效能-績效鏈結之理論建構(1/2)</t>
    <phoneticPr fontId="4" type="noConversion"/>
  </si>
  <si>
    <t>MOST 110-2511-H-025 -001 -MY2</t>
    <phoneticPr fontId="4" type="noConversion"/>
  </si>
  <si>
    <t>新媒體素養量表發展及學生假新聞辨別能力和舉報意願之調查(1/2)</t>
    <phoneticPr fontId="4" type="noConversion"/>
  </si>
  <si>
    <t>MOST 110-2511-H-025 -002 -MY2</t>
    <phoneticPr fontId="4" type="noConversion"/>
  </si>
  <si>
    <t>大學教師翻轉教室實行意圖及應用程度與學生在團隊導向翻轉教室投入之研究(1/2)</t>
    <phoneticPr fontId="4" type="noConversion"/>
  </si>
  <si>
    <t>MOST 110-2511-H-025 -003 -MY2</t>
    <phoneticPr fontId="4" type="noConversion"/>
  </si>
  <si>
    <t>一般研究計畫(個別)</t>
    <phoneticPr fontId="4" type="noConversion"/>
  </si>
  <si>
    <t>流通管理系</t>
    <phoneticPr fontId="4" type="noConversion"/>
  </si>
  <si>
    <t>2年期，單年期金額</t>
    <phoneticPr fontId="4" type="noConversion"/>
  </si>
  <si>
    <t>蕭國倫</t>
    <phoneticPr fontId="4" type="noConversion"/>
  </si>
  <si>
    <t>教授</t>
    <phoneticPr fontId="4" type="noConversion"/>
  </si>
  <si>
    <t>一般研究計畫(個別)</t>
    <phoneticPr fontId="4" type="noConversion"/>
  </si>
  <si>
    <t>顏昌華</t>
    <phoneticPr fontId="4" type="noConversion"/>
  </si>
  <si>
    <t>休閒資本--構念發展與因果實證(1/2)</t>
    <phoneticPr fontId="4" type="noConversion"/>
  </si>
  <si>
    <t>110/08/01-111/07/31</t>
    <phoneticPr fontId="4" type="noConversion"/>
  </si>
  <si>
    <t>MOST 110-2410-H-025 -016 -MY2</t>
    <phoneticPr fontId="4" type="noConversion"/>
  </si>
  <si>
    <t>休閒資本--構念發展與因果實證(2/2)</t>
    <phoneticPr fontId="4" type="noConversion"/>
  </si>
  <si>
    <t>約聘專案助理教授</t>
  </si>
  <si>
    <t>助理教授</t>
    <phoneticPr fontId="4" type="noConversion"/>
  </si>
  <si>
    <t>股價同步性、崩盤危機與個別審計師之品質</t>
    <phoneticPr fontId="4" type="noConversion"/>
  </si>
  <si>
    <t>110/08/01-111/07/31</t>
    <phoneticPr fontId="4" type="noConversion"/>
  </si>
  <si>
    <t>MOST 110-2410-H-025-028 -</t>
    <phoneticPr fontId="4" type="noConversion"/>
  </si>
  <si>
    <t>彩色影像驗證技術研究：灰階值恆定之設計、優化和應用</t>
    <phoneticPr fontId="4" type="noConversion"/>
  </si>
  <si>
    <t>MOST 110-2221-E-025-001 -</t>
    <phoneticPr fontId="4" type="noConversion"/>
  </si>
  <si>
    <t>聯盟學習安全性及隱私性之研究</t>
    <phoneticPr fontId="4" type="noConversion"/>
  </si>
  <si>
    <t>MOST 110-2221-E-025-002 -</t>
    <phoneticPr fontId="4" type="noConversion"/>
  </si>
  <si>
    <t>探究金雀異黃酮經甲基化重整傷口癒合之蟹足腫生成基因並發展傷口敷料之應用</t>
    <phoneticPr fontId="4" type="noConversion"/>
  </si>
  <si>
    <t>MOST 110-2320-B-025-001 -</t>
    <phoneticPr fontId="4" type="noConversion"/>
  </si>
  <si>
    <t>新進人員研究計畫(個別)</t>
    <phoneticPr fontId="4" type="noConversion"/>
  </si>
  <si>
    <t>日語文專攻之台灣大學生應有的日文寫作力研究</t>
    <phoneticPr fontId="4" type="noConversion"/>
  </si>
  <si>
    <t>MOST 110-2410-H-025-009 -</t>
    <phoneticPr fontId="4" type="noConversion"/>
  </si>
  <si>
    <t>企業管理系</t>
    <phoneticPr fontId="4" type="noConversion"/>
  </si>
  <si>
    <t>危機時期及之後的航空旅遊動機</t>
    <phoneticPr fontId="4" type="noConversion"/>
  </si>
  <si>
    <t>MOST 110-2410-H-025-017 -</t>
    <phoneticPr fontId="4" type="noConversion"/>
  </si>
  <si>
    <t>探討交通行動服務的福利衡量:從需求端與供給端觀點</t>
    <phoneticPr fontId="4" type="noConversion"/>
  </si>
  <si>
    <t>MOST 110-2410-H-025-018 -</t>
    <phoneticPr fontId="4" type="noConversion"/>
  </si>
  <si>
    <t>鄧秀玉</t>
    <phoneticPr fontId="4" type="noConversion"/>
  </si>
  <si>
    <t>目的地品牌酷--概念化、量表建構與因果實證</t>
    <phoneticPr fontId="4" type="noConversion"/>
  </si>
  <si>
    <t>MOST 110-2410-H-025-021 -</t>
    <phoneticPr fontId="4" type="noConversion"/>
  </si>
  <si>
    <t>陳靜宜</t>
    <phoneticPr fontId="4" type="noConversion"/>
  </si>
  <si>
    <t>保險金融管理系</t>
    <phoneticPr fontId="4" type="noConversion"/>
  </si>
  <si>
    <t>框架、定錨和市場熟悉度對購屋決策的影響</t>
    <phoneticPr fontId="4" type="noConversion"/>
  </si>
  <si>
    <t>MOST 110-2410-H-025-022 -</t>
    <phoneticPr fontId="4" type="noConversion"/>
  </si>
  <si>
    <t>房貸違約與房價關係之研究</t>
    <phoneticPr fontId="4" type="noConversion"/>
  </si>
  <si>
    <t>MOST 110-2410-H-025-023 -</t>
    <phoneticPr fontId="4" type="noConversion"/>
  </si>
  <si>
    <t>一般研究計畫(個別)</t>
    <phoneticPr fontId="4" type="noConversion"/>
  </si>
  <si>
    <t>黃健哲</t>
    <phoneticPr fontId="4" type="noConversion"/>
  </si>
  <si>
    <t>休閒事業經營系</t>
    <phoneticPr fontId="4" type="noConversion"/>
  </si>
  <si>
    <t>運用智慧型綠能永續景觀噴泉促進環境保育效益之研究</t>
    <phoneticPr fontId="4" type="noConversion"/>
  </si>
  <si>
    <t>MOST 110-2410-H-025-024 -</t>
    <phoneticPr fontId="4" type="noConversion"/>
  </si>
  <si>
    <t>何昕家</t>
    <phoneticPr fontId="4" type="noConversion"/>
  </si>
  <si>
    <t>因應氣候變遷之永續治理及教育規畫整合型計畫－子計畫一：透過地方創生因應氣候變遷之地方本位課程之研究</t>
    <phoneticPr fontId="4" type="noConversion"/>
  </si>
  <si>
    <t>MOST 110-2511-H-025-005 -</t>
    <phoneticPr fontId="4" type="noConversion"/>
  </si>
  <si>
    <t>護理系</t>
    <phoneticPr fontId="4" type="noConversion"/>
  </si>
  <si>
    <t>實習指導教師教學知能發展需求及其介入措施成效之探討：第二年</t>
    <phoneticPr fontId="4" type="noConversion"/>
  </si>
  <si>
    <t>MOST 110-2511-H-025-006 -</t>
    <phoneticPr fontId="4" type="noConversion"/>
  </si>
  <si>
    <t>謝佩倫</t>
    <phoneticPr fontId="4" type="noConversion"/>
  </si>
  <si>
    <t>虛擬實境於居家護理技能模擬教學之應用: 翻轉長期照護課程教學及學習成效</t>
    <phoneticPr fontId="4" type="noConversion"/>
  </si>
  <si>
    <t>MOST 110-2511-H-025-007 -</t>
    <phoneticPr fontId="4" type="noConversion"/>
  </si>
  <si>
    <t>合作概念構圖對程式設計解題之成效</t>
    <phoneticPr fontId="4" type="noConversion"/>
  </si>
  <si>
    <t>MOST 110-2511-H-025-008 -</t>
    <phoneticPr fontId="4" type="noConversion"/>
  </si>
  <si>
    <t>王譔博</t>
    <phoneticPr fontId="4" type="noConversion"/>
  </si>
  <si>
    <t>創意商品設計系</t>
    <phoneticPr fontId="4" type="noConversion"/>
  </si>
  <si>
    <t>比較自閉症孩童與一般孩童視覺線索動機與AI機器人互動溝通與設計介面評估介入研究</t>
    <phoneticPr fontId="4" type="noConversion"/>
  </si>
  <si>
    <t>MOST 110-2511-H-025-009 -</t>
    <phoneticPr fontId="4" type="noConversion"/>
  </si>
  <si>
    <t>財務金融系</t>
    <phoneticPr fontId="4" type="noConversion"/>
  </si>
  <si>
    <t>氣候變遷和供應鏈關係於永續數位金融發展: 探討、建置與驗證深度學習預測模型</t>
    <phoneticPr fontId="4" type="noConversion"/>
  </si>
  <si>
    <t>MOST 110-2621-M-025-001 -</t>
    <phoneticPr fontId="4" type="noConversion"/>
  </si>
  <si>
    <t>建構在智慧製造環境下具多種特性產品的品質等級評估與模糊檢定模式之研究</t>
    <phoneticPr fontId="4" type="noConversion"/>
  </si>
  <si>
    <t>資訊工程系</t>
    <phoneticPr fontId="4" type="noConversion"/>
  </si>
  <si>
    <t>基於分群與編碼字匹配之可逆且可修復式去馬賽克圖像驗證技術之研究</t>
    <phoneticPr fontId="4" type="noConversion"/>
  </si>
  <si>
    <t>MOST 110-2221-E-025-004 -</t>
    <phoneticPr fontId="4" type="noConversion"/>
  </si>
  <si>
    <t>一般研究計畫(個別)</t>
    <phoneticPr fontId="4" type="noConversion"/>
  </si>
  <si>
    <t>電競語音情緒識別模型之建置研究</t>
    <phoneticPr fontId="4" type="noConversion"/>
  </si>
  <si>
    <t>MOST 110-2221-E-025-005 -</t>
    <phoneticPr fontId="4" type="noConversion"/>
  </si>
  <si>
    <t>植基於二維與三維深度學習網路的物件偵測與分類―以汽車零件為例</t>
    <phoneticPr fontId="4" type="noConversion"/>
  </si>
  <si>
    <t>110/08/01-111/07/31</t>
    <phoneticPr fontId="4" type="noConversion"/>
  </si>
  <si>
    <t>MOST 110-2221-E-025-006 -</t>
    <phoneticPr fontId="4" type="noConversion"/>
  </si>
  <si>
    <t>游曉貞</t>
    <phoneticPr fontId="4" type="noConversion"/>
  </si>
  <si>
    <t>多媒體設計系</t>
    <phoneticPr fontId="4" type="noConversion"/>
  </si>
  <si>
    <t>語音助理虛擬個性形塑對人機信任感受與行為之影響</t>
    <phoneticPr fontId="4" type="noConversion"/>
  </si>
  <si>
    <t>MOST 110-2221-E-025-007 -</t>
    <phoneticPr fontId="4" type="noConversion"/>
  </si>
  <si>
    <t>郭清章</t>
    <phoneticPr fontId="4" type="noConversion"/>
  </si>
  <si>
    <t>應用統計系</t>
    <phoneticPr fontId="4" type="noConversion"/>
  </si>
  <si>
    <t>無人機搭載5G通訊設備於M/M/R機器修理問題之績效分析</t>
    <phoneticPr fontId="4" type="noConversion"/>
  </si>
  <si>
    <t>MOST 110-2221-E-025-008 -</t>
    <phoneticPr fontId="4" type="noConversion"/>
  </si>
  <si>
    <t>MOST 110-2221-E-025-009 -</t>
    <phoneticPr fontId="4" type="noConversion"/>
  </si>
  <si>
    <t>製造設備在隨機工時與工業4.0感測器故障診斷下之最佳預防置換策略</t>
    <phoneticPr fontId="4" type="noConversion"/>
  </si>
  <si>
    <t>MOST 110-2221-E-025-010 -</t>
    <phoneticPr fontId="4" type="noConversion"/>
  </si>
  <si>
    <t>陳彥匡</t>
    <phoneticPr fontId="4" type="noConversion"/>
  </si>
  <si>
    <t>流通管理系</t>
    <phoneticPr fontId="4" type="noConversion"/>
  </si>
  <si>
    <t>邁向全通路零售: 線上零售商的訂價和資訊服務策略</t>
    <phoneticPr fontId="4" type="noConversion"/>
  </si>
  <si>
    <t>MOST 110-2221-E-025-011 -</t>
    <phoneticPr fontId="4" type="noConversion"/>
  </si>
  <si>
    <t>張雅芬</t>
    <phoneticPr fontId="4" type="noConversion"/>
  </si>
  <si>
    <t>於M2M中建立可確保安全性與容錯之強韌資料傳輸機制的研究</t>
    <phoneticPr fontId="4" type="noConversion"/>
  </si>
  <si>
    <t>MOST 110-2221-E-025-012 -</t>
    <phoneticPr fontId="4" type="noConversion"/>
  </si>
  <si>
    <t>林心慧</t>
    <phoneticPr fontId="4" type="noConversion"/>
  </si>
  <si>
    <t>行動商務促銷之消費者心理錨定效應：功利性產品、享樂性產品之實驗情境設計</t>
    <phoneticPr fontId="4" type="noConversion"/>
  </si>
  <si>
    <t>MOST 110-2410-H-025-001 -</t>
    <phoneticPr fontId="4" type="noConversion"/>
  </si>
  <si>
    <t>MOST 110-2410-H-025-010 -</t>
    <phoneticPr fontId="4" type="noConversion"/>
  </si>
  <si>
    <t>擴增實境科技融入行動導覽應用程式之使用者經驗探討與評估(II)</t>
    <phoneticPr fontId="4" type="noConversion"/>
  </si>
  <si>
    <t>MOST 110-2410-H-025-019 -</t>
    <phoneticPr fontId="4" type="noConversion"/>
  </si>
  <si>
    <t>李妮庭</t>
    <phoneticPr fontId="4" type="noConversion"/>
  </si>
  <si>
    <t>通識教育中心</t>
    <phoneticPr fontId="4" type="noConversion"/>
  </si>
  <si>
    <t>几案清供：宋代瓶花詩研究</t>
    <phoneticPr fontId="4" type="noConversion"/>
  </si>
  <si>
    <t>MOST 110-2410-H-025-020 -</t>
    <phoneticPr fontId="4" type="noConversion"/>
  </si>
  <si>
    <t>王韋能</t>
    <phoneticPr fontId="4" type="noConversion"/>
  </si>
  <si>
    <t>技術異質與技術累積下的勞動所得份額與所得不均</t>
    <phoneticPr fontId="4" type="noConversion"/>
  </si>
  <si>
    <t>MOST 110-2410-H-025-025 -</t>
    <phoneticPr fontId="4" type="noConversion"/>
  </si>
  <si>
    <t>林家慶</t>
    <phoneticPr fontId="4" type="noConversion"/>
  </si>
  <si>
    <t>台商中國大陸子公司受反傾銷控訴之實證分析</t>
    <phoneticPr fontId="4" type="noConversion"/>
  </si>
  <si>
    <t>MOST 110-2410-H-025-026 -</t>
    <phoneticPr fontId="4" type="noConversion"/>
  </si>
  <si>
    <t>張淑華</t>
    <phoneticPr fontId="4" type="noConversion"/>
  </si>
  <si>
    <t>財政稅務系</t>
    <phoneticPr fontId="4" type="noConversion"/>
  </si>
  <si>
    <t>勞動所得份額、工會與經濟成長</t>
    <phoneticPr fontId="4" type="noConversion"/>
  </si>
  <si>
    <t>MOST 110-2410-H-025-027 -</t>
    <phoneticPr fontId="4" type="noConversion"/>
  </si>
  <si>
    <t>李右芷</t>
    <phoneticPr fontId="4" type="noConversion"/>
  </si>
  <si>
    <t>在線上教學趨勢中發展大學生數位口語發表之評量規準</t>
    <phoneticPr fontId="4" type="noConversion"/>
  </si>
  <si>
    <t>MOST 110-2635-H-025-001 -</t>
    <phoneticPr fontId="4" type="noConversion"/>
  </si>
  <si>
    <t>鼓勵女性從事科學及技術研究專案計畫(個別型)</t>
    <phoneticPr fontId="4" type="noConversion"/>
  </si>
  <si>
    <t>蘇真慧</t>
    <phoneticPr fontId="4" type="noConversion"/>
  </si>
  <si>
    <t>保險金融管理系</t>
    <phoneticPr fontId="4" type="noConversion"/>
  </si>
  <si>
    <t>MOST 110-2635-H-025-002 -</t>
    <phoneticPr fontId="4" type="noConversion"/>
  </si>
  <si>
    <t>基於深度學習模型複雜度限制下之跨年齡人臉表情辨識及生成系統(2/3)</t>
    <phoneticPr fontId="4" type="noConversion"/>
  </si>
  <si>
    <t>MOST 110-2221-E-025 -003 -MY3</t>
    <phoneticPr fontId="4" type="noConversion"/>
  </si>
  <si>
    <t>112/08/01-113/07/31</t>
    <phoneticPr fontId="4" type="noConversion"/>
  </si>
  <si>
    <t>新進人員研究計畫(個別)</t>
    <phoneticPr fontId="4" type="noConversion"/>
  </si>
  <si>
    <t>「護理師主導之衛教行動應用程式App」對植入永久性心臟節律器病人心律不整感知、憂鬱、生活品質之成效(1/2)</t>
    <phoneticPr fontId="4" type="noConversion"/>
  </si>
  <si>
    <t>蘇淑芬</t>
    <phoneticPr fontId="4" type="noConversion"/>
  </si>
  <si>
    <t>「護理師主導之衛教行動應用程式App」對植入永久性心臟節律器病人心律不整感知、憂鬱、生活品質之成效(2/2)</t>
    <phoneticPr fontId="4" type="noConversion"/>
  </si>
  <si>
    <t>機不可失？聊天機器人可利用性對於消費者持續使用意願之影響(2/2)</t>
    <phoneticPr fontId="4" type="noConversion"/>
  </si>
  <si>
    <t>劉冠顯</t>
    <phoneticPr fontId="4" type="noConversion"/>
  </si>
  <si>
    <t>資訊工程系</t>
    <phoneticPr fontId="4" type="noConversion"/>
  </si>
  <si>
    <t>基於深度學習模型複雜度限制下之跨年齡人臉表情辨識及生成系統(1/3)</t>
    <phoneticPr fontId="4" type="noConversion"/>
  </si>
  <si>
    <t>110/08/01-111/07/31</t>
    <phoneticPr fontId="4" type="noConversion"/>
  </si>
  <si>
    <t>新進人員研究計畫(個別)</t>
    <phoneticPr fontId="4" type="noConversion"/>
  </si>
  <si>
    <t>蘇淑芬</t>
    <phoneticPr fontId="4" type="noConversion"/>
  </si>
  <si>
    <t>護理系</t>
    <phoneticPr fontId="4" type="noConversion"/>
  </si>
  <si>
    <t>一般研究計畫(個別)</t>
    <phoneticPr fontId="4" type="noConversion"/>
  </si>
  <si>
    <t>李家瑩</t>
    <phoneticPr fontId="4" type="noConversion"/>
  </si>
  <si>
    <t>企業管理系</t>
    <phoneticPr fontId="4" type="noConversion"/>
  </si>
  <si>
    <t>機不可失？聊天機器人可利用性對於消費者持續使用意願之影響(1/2)</t>
    <phoneticPr fontId="4" type="noConversion"/>
  </si>
  <si>
    <t>MOST 110-2410-H-025 -011 -MY2</t>
    <phoneticPr fontId="4" type="noConversion"/>
  </si>
  <si>
    <t>吳佩蓉</t>
    <phoneticPr fontId="4" type="noConversion"/>
  </si>
  <si>
    <t>專案助理教授</t>
    <phoneticPr fontId="4" type="noConversion"/>
  </si>
  <si>
    <t>以機械學習方法建構辦公室白光照明環境疲勞度模型</t>
    <phoneticPr fontId="4" type="noConversion"/>
  </si>
  <si>
    <t>MOST 110-2221-E-025-013 -</t>
    <phoneticPr fontId="4" type="noConversion"/>
  </si>
  <si>
    <t>通識教育中心</t>
    <phoneticPr fontId="4" type="noConversion"/>
  </si>
  <si>
    <t>鄭正豐</t>
    <phoneticPr fontId="4" type="noConversion"/>
  </si>
  <si>
    <t>商業經營系</t>
    <phoneticPr fontId="4" type="noConversion"/>
  </si>
  <si>
    <t>副教授</t>
    <phoneticPr fontId="4" type="noConversion"/>
  </si>
  <si>
    <t>越聰明越好嗎？重識智慧服務之顧客與員工滿意度決定因素(1/2)</t>
    <phoneticPr fontId="4" type="noConversion"/>
  </si>
  <si>
    <t>MOST 110-2410-H-025 -029 -MY2</t>
    <phoneticPr fontId="4" type="noConversion"/>
  </si>
  <si>
    <t>越聰明越好嗎？重識智慧服務之顧客與員工滿意度決定因素(2/2)</t>
    <phoneticPr fontId="4" type="noConversion"/>
  </si>
  <si>
    <t>盧永豐</t>
    <phoneticPr fontId="4" type="noConversion"/>
  </si>
  <si>
    <t>工業物聯網雲應用的雲邊協同調度系統</t>
    <phoneticPr fontId="4" type="noConversion"/>
  </si>
  <si>
    <t>MOST 110-2637-E-025-001 -</t>
    <phoneticPr fontId="4" type="noConversion"/>
  </si>
  <si>
    <t>鼓勵技專校院從事實務型研究專案計畫(個別)</t>
    <phoneticPr fontId="4" type="noConversion"/>
  </si>
  <si>
    <t>鄭美惠</t>
    <phoneticPr fontId="4" type="noConversion"/>
  </si>
  <si>
    <t>助理教授</t>
    <phoneticPr fontId="4" type="noConversion"/>
  </si>
  <si>
    <t>《越南瑤族民間古籍》的文化價值及其應用—以故事文本為主(III)</t>
    <phoneticPr fontId="4" type="noConversion"/>
  </si>
  <si>
    <t>MOST 110-2637-H-025-001 -</t>
    <phoneticPr fontId="4" type="noConversion"/>
  </si>
  <si>
    <t>擴增資訊融入實體環境之研究</t>
    <phoneticPr fontId="4" type="noConversion"/>
  </si>
  <si>
    <t>110/08/01-111/07/31</t>
    <phoneticPr fontId="4" type="noConversion"/>
  </si>
  <si>
    <t>MOST 110-2637-H-025-002 -</t>
    <phoneticPr fontId="4" type="noConversion"/>
  </si>
  <si>
    <t>蔡靜宜</t>
    <phoneticPr fontId="4" type="noConversion"/>
  </si>
  <si>
    <t>專案副教授</t>
    <phoneticPr fontId="4" type="noConversion"/>
  </si>
  <si>
    <t>道德消費的最後一哩路：探討社會企業或非營利組織透過情緒勒索策略對道德消費之「意圖-行為缺口」及購後公民行為的雙重干擾效果</t>
    <phoneticPr fontId="4" type="noConversion"/>
  </si>
  <si>
    <t>MOST 110-2637-H-025-003 -</t>
    <phoneticPr fontId="4" type="noConversion"/>
  </si>
  <si>
    <t>盧長興</t>
    <phoneticPr fontId="4" type="noConversion"/>
  </si>
  <si>
    <t>教授</t>
    <phoneticPr fontId="4" type="noConversion"/>
  </si>
  <si>
    <t>硒(碲)化鎵及硒(碲)化鋅鎵的材料性質、光催化活性及機構之研究(1/3)</t>
    <phoneticPr fontId="4" type="noConversion"/>
  </si>
  <si>
    <t>MOST 110-2637-M-025-001 -</t>
    <phoneticPr fontId="4" type="noConversion"/>
  </si>
  <si>
    <t>鼓勵技專校院從事實務型研究專案計畫(個別) 多年期計畫</t>
    <phoneticPr fontId="4" type="noConversion"/>
  </si>
  <si>
    <t>蕭衛鴻</t>
    <phoneticPr fontId="4" type="noConversion"/>
  </si>
  <si>
    <t>流通管理系</t>
    <phoneticPr fontId="4" type="noConversion"/>
  </si>
  <si>
    <t>助理教授</t>
    <phoneticPr fontId="4" type="noConversion"/>
  </si>
  <si>
    <t>信任轉移效果對使用自助倉儲服務影響之實證研究</t>
    <phoneticPr fontId="4" type="noConversion"/>
  </si>
  <si>
    <t>MOST 110-2410-H-025-030 -</t>
    <phoneticPr fontId="4" type="noConversion"/>
  </si>
  <si>
    <t>110/08/01-111/07/31</t>
    <phoneticPr fontId="4" type="noConversion"/>
  </si>
  <si>
    <t>羅曉勤</t>
    <phoneticPr fontId="4" type="noConversion"/>
  </si>
  <si>
    <t>應用日語系</t>
    <phoneticPr fontId="4" type="noConversion"/>
  </si>
  <si>
    <t>副教授</t>
    <phoneticPr fontId="4" type="noConversion"/>
  </si>
  <si>
    <t>MOST 109-2410-H-025-031 -</t>
    <phoneticPr fontId="4" type="noConversion"/>
  </si>
  <si>
    <t>110.08 銘傳大學轉入</t>
    <phoneticPr fontId="4" type="noConversion"/>
  </si>
  <si>
    <t>109.10.07從本校轉出至國立勤益科技大學</t>
    <phoneticPr fontId="4" type="noConversion"/>
  </si>
  <si>
    <t>110.03 僑光科技大學轉入</t>
    <phoneticPr fontId="4" type="noConversion"/>
  </si>
  <si>
    <t>109.07 中國文化大學轉入</t>
    <phoneticPr fontId="4" type="noConversion"/>
  </si>
  <si>
    <t>探討「十二年國民基本教育」政策下教師研習活動之內容、需求及期待：從第二外語教師的觀點著手</t>
    <phoneticPr fontId="4" type="noConversion"/>
  </si>
  <si>
    <t>國際貿易與經營系</t>
    <phoneticPr fontId="4" type="noConversion"/>
  </si>
  <si>
    <t>國際貿易與經營系</t>
    <phoneticPr fontId="4" type="noConversion"/>
  </si>
  <si>
    <r>
      <t>Knesser</t>
    </r>
    <r>
      <rPr>
        <sz val="10"/>
        <rFont val="標楷體"/>
        <family val="4"/>
        <charset val="136"/>
      </rPr>
      <t>圖形著色問題</t>
    </r>
    <r>
      <rPr>
        <sz val="10"/>
        <rFont val="Times New Roman"/>
        <family val="1"/>
      </rPr>
      <t>(1/2)</t>
    </r>
    <phoneticPr fontId="5" type="noConversion"/>
  </si>
  <si>
    <r>
      <t>95</t>
    </r>
    <r>
      <rPr>
        <sz val="12"/>
        <rFont val="標楷體"/>
        <family val="4"/>
        <charset val="136"/>
      </rPr>
      <t>年</t>
    </r>
    <r>
      <rPr>
        <sz val="12"/>
        <rFont val="Times New Roman"/>
        <family val="1"/>
      </rPr>
      <t>8</t>
    </r>
    <r>
      <rPr>
        <sz val="12"/>
        <rFont val="標楷體"/>
        <family val="4"/>
        <charset val="136"/>
      </rPr>
      <t>月轉入</t>
    </r>
    <r>
      <rPr>
        <sz val="12"/>
        <rFont val="細明體"/>
        <family val="3"/>
        <charset val="136"/>
      </rPr>
      <t xml:space="preserve">
</t>
    </r>
    <r>
      <rPr>
        <sz val="12"/>
        <rFont val="Times New Roman"/>
        <family val="1"/>
      </rPr>
      <t>95/08/01-96/07/31</t>
    </r>
    <phoneticPr fontId="5" type="noConversion"/>
  </si>
  <si>
    <r>
      <t>95</t>
    </r>
    <r>
      <rPr>
        <sz val="12"/>
        <rFont val="標楷體"/>
        <family val="4"/>
        <charset val="136"/>
      </rPr>
      <t>年</t>
    </r>
    <r>
      <rPr>
        <sz val="12"/>
        <rFont val="Times New Roman"/>
        <family val="1"/>
      </rPr>
      <t>8</t>
    </r>
    <r>
      <rPr>
        <sz val="12"/>
        <rFont val="標楷體"/>
        <family val="4"/>
        <charset val="136"/>
      </rPr>
      <t>月轉入</t>
    </r>
    <r>
      <rPr>
        <sz val="12"/>
        <rFont val="細明體"/>
        <family val="3"/>
        <charset val="136"/>
      </rPr>
      <t xml:space="preserve">
</t>
    </r>
    <r>
      <rPr>
        <sz val="12"/>
        <rFont val="Times New Roman"/>
        <family val="1"/>
      </rPr>
      <t>95/09/01-96/10/31</t>
    </r>
    <phoneticPr fontId="5" type="noConversion"/>
  </si>
  <si>
    <r>
      <t>2/</t>
    </r>
    <r>
      <rPr>
        <sz val="12"/>
        <color indexed="8"/>
        <rFont val="標楷體"/>
        <family val="4"/>
        <charset val="136"/>
      </rPr>
      <t>三年期</t>
    </r>
    <phoneticPr fontId="5" type="noConversion"/>
  </si>
  <si>
    <r>
      <t>1/</t>
    </r>
    <r>
      <rPr>
        <sz val="12"/>
        <color indexed="8"/>
        <rFont val="標楷體"/>
        <family val="4"/>
        <charset val="136"/>
      </rPr>
      <t>兩年期</t>
    </r>
    <phoneticPr fontId="5" type="noConversion"/>
  </si>
  <si>
    <r>
      <t>2/</t>
    </r>
    <r>
      <rPr>
        <sz val="12"/>
        <color indexed="8"/>
        <rFont val="標楷體"/>
        <family val="4"/>
        <charset val="136"/>
      </rPr>
      <t>兩年期</t>
    </r>
    <phoneticPr fontId="5" type="noConversion"/>
  </si>
  <si>
    <r>
      <t>1/</t>
    </r>
    <r>
      <rPr>
        <sz val="12"/>
        <color indexed="8"/>
        <rFont val="標楷體"/>
        <family val="4"/>
        <charset val="136"/>
      </rPr>
      <t>三年期</t>
    </r>
    <phoneticPr fontId="5" type="noConversion"/>
  </si>
  <si>
    <r>
      <t>2/</t>
    </r>
    <r>
      <rPr>
        <sz val="12"/>
        <color indexed="8"/>
        <rFont val="標楷體"/>
        <family val="4"/>
        <charset val="136"/>
      </rPr>
      <t>三年期</t>
    </r>
    <phoneticPr fontId="4" type="noConversion"/>
  </si>
  <si>
    <r>
      <t>1/</t>
    </r>
    <r>
      <rPr>
        <sz val="12"/>
        <color indexed="8"/>
        <rFont val="標楷體"/>
        <family val="4"/>
        <charset val="136"/>
      </rPr>
      <t>二年期</t>
    </r>
    <phoneticPr fontId="4" type="noConversion"/>
  </si>
  <si>
    <r>
      <t>1/</t>
    </r>
    <r>
      <rPr>
        <sz val="12"/>
        <color indexed="8"/>
        <rFont val="標楷體"/>
        <family val="4"/>
        <charset val="136"/>
      </rPr>
      <t>三年期</t>
    </r>
    <phoneticPr fontId="4" type="noConversion"/>
  </si>
  <si>
    <r>
      <t>1/</t>
    </r>
    <r>
      <rPr>
        <sz val="12"/>
        <color indexed="8"/>
        <rFont val="標楷體"/>
        <family val="4"/>
        <charset val="136"/>
      </rPr>
      <t>兩年期</t>
    </r>
    <phoneticPr fontId="4" type="noConversion"/>
  </si>
  <si>
    <r>
      <rPr>
        <sz val="12"/>
        <color indexed="8"/>
        <rFont val="標楷體"/>
        <family val="4"/>
        <charset val="136"/>
      </rPr>
      <t>兩年期</t>
    </r>
    <phoneticPr fontId="4" type="noConversion"/>
  </si>
  <si>
    <r>
      <t>2/</t>
    </r>
    <r>
      <rPr>
        <sz val="12"/>
        <color indexed="8"/>
        <rFont val="標楷體"/>
        <family val="4"/>
        <charset val="136"/>
      </rPr>
      <t>二年期</t>
    </r>
    <phoneticPr fontId="4" type="noConversion"/>
  </si>
  <si>
    <r>
      <t>3/</t>
    </r>
    <r>
      <rPr>
        <sz val="12"/>
        <color indexed="8"/>
        <rFont val="標楷體"/>
        <family val="4"/>
        <charset val="136"/>
      </rPr>
      <t>三年期</t>
    </r>
    <phoneticPr fontId="4" type="noConversion"/>
  </si>
  <si>
    <r>
      <t>1/</t>
    </r>
    <r>
      <rPr>
        <sz val="12"/>
        <color indexed="8"/>
        <rFont val="標楷體"/>
        <family val="4"/>
        <charset val="136"/>
      </rPr>
      <t>二年期</t>
    </r>
    <phoneticPr fontId="4" type="noConversion"/>
  </si>
  <si>
    <r>
      <t>2/</t>
    </r>
    <r>
      <rPr>
        <sz val="12"/>
        <color indexed="8"/>
        <rFont val="標楷體"/>
        <family val="4"/>
        <charset val="136"/>
      </rPr>
      <t>二年期</t>
    </r>
    <phoneticPr fontId="4" type="noConversion"/>
  </si>
  <si>
    <r>
      <t>1/</t>
    </r>
    <r>
      <rPr>
        <sz val="12"/>
        <color indexed="8"/>
        <rFont val="標楷體"/>
        <family val="4"/>
        <charset val="136"/>
      </rPr>
      <t>三年期</t>
    </r>
    <phoneticPr fontId="4" type="noConversion"/>
  </si>
  <si>
    <r>
      <t>99.08</t>
    </r>
    <r>
      <rPr>
        <sz val="12"/>
        <color indexed="8"/>
        <rFont val="標楷體"/>
        <family val="4"/>
        <charset val="136"/>
      </rPr>
      <t>轉入</t>
    </r>
    <phoneticPr fontId="4" type="noConversion"/>
  </si>
  <si>
    <r>
      <t>99.08</t>
    </r>
    <r>
      <rPr>
        <sz val="12"/>
        <color indexed="8"/>
        <rFont val="標楷體"/>
        <family val="4"/>
        <charset val="136"/>
      </rPr>
      <t>轉入</t>
    </r>
    <phoneticPr fontId="4" type="noConversion"/>
  </si>
  <si>
    <r>
      <t>100.09</t>
    </r>
    <r>
      <rPr>
        <sz val="12"/>
        <color indexed="8"/>
        <rFont val="標楷體"/>
        <family val="4"/>
        <charset val="136"/>
      </rPr>
      <t>轉入</t>
    </r>
    <phoneticPr fontId="4" type="noConversion"/>
  </si>
  <si>
    <t>98/08/01-100/07/31</t>
    <phoneticPr fontId="4" type="noConversion"/>
  </si>
  <si>
    <r>
      <t>102</t>
    </r>
    <r>
      <rPr>
        <sz val="12"/>
        <color indexed="8"/>
        <rFont val="標楷體"/>
        <family val="4"/>
        <charset val="136"/>
      </rPr>
      <t>年</t>
    </r>
    <r>
      <rPr>
        <sz val="12"/>
        <color indexed="8"/>
        <rFont val="Times New Roman"/>
        <family val="1"/>
      </rPr>
      <t>8</t>
    </r>
    <r>
      <rPr>
        <sz val="12"/>
        <color indexed="8"/>
        <rFont val="標楷體"/>
        <family val="4"/>
        <charset val="136"/>
      </rPr>
      <t>月轉入本校</t>
    </r>
    <phoneticPr fontId="4" type="noConversion"/>
  </si>
  <si>
    <r>
      <t>102</t>
    </r>
    <r>
      <rPr>
        <sz val="12"/>
        <color indexed="8"/>
        <rFont val="標楷體"/>
        <family val="4"/>
        <charset val="136"/>
      </rPr>
      <t>年</t>
    </r>
    <r>
      <rPr>
        <sz val="12"/>
        <color indexed="8"/>
        <rFont val="Times New Roman"/>
        <family val="1"/>
      </rPr>
      <t>8</t>
    </r>
    <r>
      <rPr>
        <sz val="12"/>
        <color indexed="8"/>
        <rFont val="標楷體"/>
        <family val="4"/>
        <charset val="136"/>
      </rPr>
      <t>月轉出</t>
    </r>
    <phoneticPr fontId="4" type="noConversion"/>
  </si>
  <si>
    <t>102-2218-E-025-001</t>
    <phoneticPr fontId="4" type="noConversion"/>
  </si>
  <si>
    <t>102-2410-H-025-005</t>
    <phoneticPr fontId="4" type="noConversion"/>
  </si>
  <si>
    <r>
      <t>1</t>
    </r>
    <r>
      <rPr>
        <sz val="12"/>
        <color indexed="8"/>
        <rFont val="Times New Roman"/>
        <family val="1"/>
      </rPr>
      <t>02-2511-S-025-004</t>
    </r>
    <phoneticPr fontId="4" type="noConversion"/>
  </si>
  <si>
    <t>103-2221-E-025-008</t>
    <phoneticPr fontId="4" type="noConversion"/>
  </si>
  <si>
    <t>103-2221-E-025-009</t>
    <phoneticPr fontId="4" type="noConversion"/>
  </si>
  <si>
    <t>103-2221-E-025-010</t>
    <phoneticPr fontId="4" type="noConversion"/>
  </si>
  <si>
    <t>103-2221-E-025-011</t>
    <phoneticPr fontId="4" type="noConversion"/>
  </si>
  <si>
    <t>103-2221-E-025-013</t>
    <phoneticPr fontId="4" type="noConversion"/>
  </si>
  <si>
    <t>103-2410-H-025-030</t>
    <phoneticPr fontId="4" type="noConversion"/>
  </si>
  <si>
    <t>103-2410-H-025-033-MY2</t>
    <phoneticPr fontId="4" type="noConversion"/>
  </si>
  <si>
    <t>103-2410-H-025-003</t>
    <phoneticPr fontId="4" type="noConversion"/>
  </si>
  <si>
    <t>103-2410-H-025-036</t>
    <phoneticPr fontId="4" type="noConversion"/>
  </si>
  <si>
    <t>103-2410-H-025-006</t>
    <phoneticPr fontId="4" type="noConversion"/>
  </si>
  <si>
    <t>103-2410-H-025-023</t>
    <phoneticPr fontId="4" type="noConversion"/>
  </si>
  <si>
    <t>103-2410-H-025-031</t>
    <phoneticPr fontId="4" type="noConversion"/>
  </si>
  <si>
    <t>103-2410-H-025-032</t>
    <phoneticPr fontId="4" type="noConversion"/>
  </si>
  <si>
    <t>103-2221-E-025-012</t>
    <phoneticPr fontId="4" type="noConversion"/>
  </si>
  <si>
    <t>103-2410-H-025-035</t>
    <phoneticPr fontId="4" type="noConversion"/>
  </si>
  <si>
    <t>102-2410-H-025-025-MY2</t>
    <phoneticPr fontId="4" type="noConversion"/>
  </si>
  <si>
    <t>102-2511-S-025-001-MY2</t>
    <phoneticPr fontId="4" type="noConversion"/>
  </si>
  <si>
    <t>102-2221-E-025-002-MY2</t>
    <phoneticPr fontId="4" type="noConversion"/>
  </si>
  <si>
    <t>101-2314-B-025-001-MY3</t>
    <phoneticPr fontId="4" type="noConversion"/>
  </si>
  <si>
    <t>103-2410-H-025-037</t>
    <phoneticPr fontId="4" type="noConversion"/>
  </si>
  <si>
    <t>103-2410-H-025-004</t>
    <phoneticPr fontId="4" type="noConversion"/>
  </si>
  <si>
    <t>MOST 103-2622-E-025-001-CC3</t>
    <phoneticPr fontId="4" type="noConversion"/>
  </si>
  <si>
    <t>103-2622-E-025-002-CC3</t>
    <phoneticPr fontId="4" type="noConversion"/>
  </si>
  <si>
    <t>103-2410-H-025-010</t>
    <phoneticPr fontId="4" type="noConversion"/>
  </si>
  <si>
    <t>103-2410-H-025-011</t>
    <phoneticPr fontId="4" type="noConversion"/>
  </si>
  <si>
    <t>103-2410-H-025-012</t>
    <phoneticPr fontId="4" type="noConversion"/>
  </si>
  <si>
    <t>103-2410-H-025-013</t>
    <phoneticPr fontId="4" type="noConversion"/>
  </si>
  <si>
    <t>103-2410-H-025-014</t>
    <phoneticPr fontId="4" type="noConversion"/>
  </si>
  <si>
    <t>103-2410-H-025-015</t>
    <phoneticPr fontId="4" type="noConversion"/>
  </si>
  <si>
    <t>103-2410-H-025-016</t>
    <phoneticPr fontId="4" type="noConversion"/>
  </si>
  <si>
    <t>103-2410-H-025-017</t>
    <phoneticPr fontId="4" type="noConversion"/>
  </si>
  <si>
    <t>103-2410-H-025-018</t>
    <phoneticPr fontId="4" type="noConversion"/>
  </si>
  <si>
    <t>103-2410-H-025-019</t>
    <phoneticPr fontId="4" type="noConversion"/>
  </si>
  <si>
    <t>103-2410-H-025-020</t>
    <phoneticPr fontId="4" type="noConversion"/>
  </si>
  <si>
    <t>103-2410-H-025-021</t>
    <phoneticPr fontId="4" type="noConversion"/>
  </si>
  <si>
    <t>103-2410-H-025-024</t>
    <phoneticPr fontId="4" type="noConversion"/>
  </si>
  <si>
    <t>103-2410-H-025-022-MY2</t>
    <phoneticPr fontId="4" type="noConversion"/>
  </si>
  <si>
    <t>103-2410-H-025-025</t>
    <phoneticPr fontId="4" type="noConversion"/>
  </si>
  <si>
    <t>103-2410-H-025-026</t>
    <phoneticPr fontId="4" type="noConversion"/>
  </si>
  <si>
    <t>103-2410-H-025-027</t>
    <phoneticPr fontId="4" type="noConversion"/>
  </si>
  <si>
    <t>103-2410-H-025-028-SS2</t>
    <phoneticPr fontId="4" type="noConversion"/>
  </si>
  <si>
    <t>103-2511-S-025-001-MY3</t>
    <phoneticPr fontId="4" type="noConversion"/>
  </si>
  <si>
    <t>103-2113-M-025-001</t>
    <phoneticPr fontId="4" type="noConversion"/>
  </si>
  <si>
    <t>103-2115-M-025-001</t>
    <phoneticPr fontId="4" type="noConversion"/>
  </si>
  <si>
    <t>103-2118-M-025-001</t>
    <phoneticPr fontId="4" type="noConversion"/>
  </si>
  <si>
    <t>103-2410-H-025-029</t>
    <phoneticPr fontId="4" type="noConversion"/>
  </si>
  <si>
    <t>103-2410-H-025-034</t>
    <phoneticPr fontId="4" type="noConversion"/>
  </si>
  <si>
    <t>103-2221-E-025-001-MY3</t>
    <phoneticPr fontId="4" type="noConversion"/>
  </si>
  <si>
    <t>103-2221-E-025-004-MY2</t>
    <phoneticPr fontId="4" type="noConversion"/>
  </si>
  <si>
    <t>103-2221-E-025-002</t>
    <phoneticPr fontId="4" type="noConversion"/>
  </si>
  <si>
    <t>103-2221-E-025-003</t>
    <phoneticPr fontId="4" type="noConversion"/>
  </si>
  <si>
    <t>103-2221-E-025-005</t>
    <phoneticPr fontId="4" type="noConversion"/>
  </si>
  <si>
    <t>103-2221-E-025-006</t>
    <phoneticPr fontId="4" type="noConversion"/>
  </si>
  <si>
    <t>103-2221-E-025-007</t>
    <phoneticPr fontId="4" type="noConversion"/>
  </si>
  <si>
    <t>103-2218-E-025-001</t>
    <phoneticPr fontId="4" type="noConversion"/>
  </si>
  <si>
    <t>103-2410-H-025-002</t>
    <phoneticPr fontId="4" type="noConversion"/>
  </si>
  <si>
    <t>103-2410-H-025-001</t>
    <phoneticPr fontId="4" type="noConversion"/>
  </si>
  <si>
    <t>103-2410-H-025-005</t>
    <phoneticPr fontId="4" type="noConversion"/>
  </si>
  <si>
    <t>103-2410-H-025-007</t>
    <phoneticPr fontId="4" type="noConversion"/>
  </si>
  <si>
    <t>103-2410-H-025-008</t>
    <phoneticPr fontId="4" type="noConversion"/>
  </si>
  <si>
    <t>103-2410-H-025-009</t>
    <phoneticPr fontId="4" type="noConversion"/>
  </si>
  <si>
    <r>
      <t>102</t>
    </r>
    <r>
      <rPr>
        <sz val="12"/>
        <color indexed="8"/>
        <rFont val="標楷體"/>
        <family val="4"/>
        <charset val="136"/>
      </rPr>
      <t>年</t>
    </r>
    <r>
      <rPr>
        <sz val="12"/>
        <color indexed="8"/>
        <rFont val="Times New Roman"/>
        <family val="1"/>
      </rPr>
      <t>8</t>
    </r>
    <r>
      <rPr>
        <sz val="12"/>
        <color indexed="8"/>
        <rFont val="標楷體"/>
        <family val="4"/>
        <charset val="136"/>
      </rPr>
      <t>月轉入本校</t>
    </r>
    <phoneticPr fontId="4" type="noConversion"/>
  </si>
  <si>
    <r>
      <t>103</t>
    </r>
    <r>
      <rPr>
        <sz val="12"/>
        <color indexed="8"/>
        <rFont val="標楷體"/>
        <family val="4"/>
        <charset val="136"/>
      </rPr>
      <t>年</t>
    </r>
    <r>
      <rPr>
        <sz val="12"/>
        <color indexed="8"/>
        <rFont val="Times New Roman"/>
        <family val="1"/>
      </rPr>
      <t>8</t>
    </r>
    <r>
      <rPr>
        <sz val="12"/>
        <color indexed="8"/>
        <rFont val="標楷體"/>
        <family val="4"/>
        <charset val="136"/>
      </rPr>
      <t>月轉至臺灣科大</t>
    </r>
    <phoneticPr fontId="4" type="noConversion"/>
  </si>
  <si>
    <t>產學</t>
    <phoneticPr fontId="4" type="noConversion"/>
  </si>
  <si>
    <r>
      <t xml:space="preserve">104/08/01-105/07/31
</t>
    </r>
    <r>
      <rPr>
        <sz val="12"/>
        <color indexed="10"/>
        <rFont val="標楷體"/>
        <family val="4"/>
        <charset val="136"/>
      </rPr>
      <t>(展延105/10/31)</t>
    </r>
    <phoneticPr fontId="4" type="noConversion"/>
  </si>
  <si>
    <r>
      <t xml:space="preserve">104/08/01-105/07/31
</t>
    </r>
    <r>
      <rPr>
        <sz val="12"/>
        <color indexed="10"/>
        <rFont val="標楷體"/>
        <family val="4"/>
        <charset val="136"/>
      </rPr>
      <t>(展延105/10/31)</t>
    </r>
    <phoneticPr fontId="4" type="noConversion"/>
  </si>
  <si>
    <r>
      <t xml:space="preserve">104/08/01-105/07/31
</t>
    </r>
    <r>
      <rPr>
        <sz val="12"/>
        <color indexed="10"/>
        <rFont val="標楷體"/>
        <family val="4"/>
        <charset val="136"/>
      </rPr>
      <t>(展延105/11/30)</t>
    </r>
    <phoneticPr fontId="4" type="noConversion"/>
  </si>
  <si>
    <r>
      <t xml:space="preserve">104/08/01-105/07/31
</t>
    </r>
    <r>
      <rPr>
        <sz val="12"/>
        <color indexed="10"/>
        <rFont val="標楷體"/>
        <family val="4"/>
        <charset val="136"/>
      </rPr>
      <t>(展延105/08/31)</t>
    </r>
    <phoneticPr fontId="4" type="noConversion"/>
  </si>
  <si>
    <r>
      <t xml:space="preserve">104/08/01-105/07/31
</t>
    </r>
    <r>
      <rPr>
        <sz val="12"/>
        <color indexed="10"/>
        <rFont val="標楷體"/>
        <family val="4"/>
        <charset val="136"/>
      </rPr>
      <t>(展延105/10/31)</t>
    </r>
    <phoneticPr fontId="4" type="noConversion"/>
  </si>
  <si>
    <r>
      <t xml:space="preserve">104/09/01-105/02/29
</t>
    </r>
    <r>
      <rPr>
        <sz val="12"/>
        <color indexed="10"/>
        <rFont val="標楷體"/>
        <family val="4"/>
        <charset val="136"/>
      </rPr>
      <t>(展延105/04/30)</t>
    </r>
    <phoneticPr fontId="4" type="noConversion"/>
  </si>
  <si>
    <r>
      <t xml:space="preserve">104/08/01-105/07/31
</t>
    </r>
    <r>
      <rPr>
        <sz val="12"/>
        <color indexed="10"/>
        <rFont val="標楷體"/>
        <family val="4"/>
        <charset val="136"/>
      </rPr>
      <t>(展延105/12/31)</t>
    </r>
    <phoneticPr fontId="4" type="noConversion"/>
  </si>
  <si>
    <r>
      <t xml:space="preserve">104/06/01-105/05/31
</t>
    </r>
    <r>
      <rPr>
        <sz val="12"/>
        <color indexed="10"/>
        <rFont val="標楷體"/>
        <family val="4"/>
        <charset val="136"/>
      </rPr>
      <t>(展延105/09/30)</t>
    </r>
    <phoneticPr fontId="4" type="noConversion"/>
  </si>
  <si>
    <r>
      <t xml:space="preserve">104/08/01-105/07/31
</t>
    </r>
    <r>
      <rPr>
        <sz val="12"/>
        <color indexed="10"/>
        <rFont val="標楷體"/>
        <family val="4"/>
        <charset val="136"/>
      </rPr>
      <t>(展延105/10/31)</t>
    </r>
    <phoneticPr fontId="4" type="noConversion"/>
  </si>
  <si>
    <r>
      <t xml:space="preserve">104/08/01-105/07/31
</t>
    </r>
    <r>
      <rPr>
        <sz val="12"/>
        <color indexed="10"/>
        <rFont val="標楷體"/>
        <family val="4"/>
        <charset val="136"/>
      </rPr>
      <t>(展延105/10/31)</t>
    </r>
    <phoneticPr fontId="4" type="noConversion"/>
  </si>
  <si>
    <r>
      <t xml:space="preserve">104/08/01-105/07/31
</t>
    </r>
    <r>
      <rPr>
        <sz val="12"/>
        <color indexed="10"/>
        <rFont val="標楷體"/>
        <family val="4"/>
        <charset val="136"/>
      </rPr>
      <t>(展延105/12/31)</t>
    </r>
    <phoneticPr fontId="4" type="noConversion"/>
  </si>
  <si>
    <r>
      <t xml:space="preserve">104/08/01-105/07/31
</t>
    </r>
    <r>
      <rPr>
        <sz val="12"/>
        <color indexed="10"/>
        <rFont val="標楷體"/>
        <family val="4"/>
        <charset val="136"/>
      </rPr>
      <t>(展延105/09/30)</t>
    </r>
    <phoneticPr fontId="4" type="noConversion"/>
  </si>
  <si>
    <r>
      <t xml:space="preserve">104/08/01-105/07/31
</t>
    </r>
    <r>
      <rPr>
        <sz val="12"/>
        <color indexed="10"/>
        <rFont val="標楷體"/>
        <family val="4"/>
        <charset val="136"/>
      </rPr>
      <t>(展延105/08/31)</t>
    </r>
    <phoneticPr fontId="4" type="noConversion"/>
  </si>
  <si>
    <r>
      <t xml:space="preserve">104/08/01-105/07/31
</t>
    </r>
    <r>
      <rPr>
        <sz val="12"/>
        <color indexed="10"/>
        <rFont val="標楷體"/>
        <family val="4"/>
        <charset val="136"/>
      </rPr>
      <t>(展延105/12/31)</t>
    </r>
    <phoneticPr fontId="4" type="noConversion"/>
  </si>
  <si>
    <r>
      <t xml:space="preserve">104/08/01-105/07/31
</t>
    </r>
    <r>
      <rPr>
        <sz val="12"/>
        <color indexed="10"/>
        <rFont val="標楷體"/>
        <family val="4"/>
        <charset val="136"/>
      </rPr>
      <t>(展延105/09/30)</t>
    </r>
    <phoneticPr fontId="4" type="noConversion"/>
  </si>
  <si>
    <r>
      <t xml:space="preserve">104/08/01-105/07/31
</t>
    </r>
    <r>
      <rPr>
        <sz val="12"/>
        <color indexed="10"/>
        <rFont val="標楷體"/>
        <family val="4"/>
        <charset val="136"/>
      </rPr>
      <t>(展延106/01/31)</t>
    </r>
    <phoneticPr fontId="4" type="noConversion"/>
  </si>
  <si>
    <r>
      <t xml:space="preserve">104/08/01-105/07/31
</t>
    </r>
    <r>
      <rPr>
        <sz val="12"/>
        <color indexed="10"/>
        <rFont val="標楷體"/>
        <family val="4"/>
        <charset val="136"/>
      </rPr>
      <t>(展延106/07/31)</t>
    </r>
    <phoneticPr fontId="4" type="noConversion"/>
  </si>
  <si>
    <r>
      <t>95</t>
    </r>
    <r>
      <rPr>
        <sz val="12"/>
        <rFont val="標楷體"/>
        <family val="4"/>
        <charset val="136"/>
      </rPr>
      <t>年轉入</t>
    </r>
    <r>
      <rPr>
        <sz val="12"/>
        <rFont val="標楷體"/>
        <family val="4"/>
        <charset val="136"/>
      </rPr>
      <t>執行期限</t>
    </r>
    <r>
      <rPr>
        <sz val="12"/>
        <rFont val="Times New Roman"/>
        <family val="1"/>
      </rPr>
      <t>94/08/01-95/07/31</t>
    </r>
    <phoneticPr fontId="5" type="noConversion"/>
  </si>
  <si>
    <t>109/01/01-109/12/31</t>
    <phoneticPr fontId="4" type="noConversion"/>
  </si>
  <si>
    <t>109/08/01-110/07/31</t>
    <phoneticPr fontId="4" type="noConversion"/>
  </si>
  <si>
    <t>109/10/01-110/09/30</t>
    <phoneticPr fontId="4" type="noConversion"/>
  </si>
  <si>
    <t>109/08/01-110/07/31</t>
    <phoneticPr fontId="4" type="noConversion"/>
  </si>
  <si>
    <t>109/08/01-111/04/30</t>
    <phoneticPr fontId="4" type="noConversion"/>
  </si>
  <si>
    <t>109/08/01-111/07/31</t>
    <phoneticPr fontId="4" type="noConversion"/>
  </si>
  <si>
    <t>108/09/01-110/08/31</t>
    <phoneticPr fontId="4" type="noConversion"/>
  </si>
  <si>
    <t>109/10/01-110/07/31</t>
    <phoneticPr fontId="4" type="noConversion"/>
  </si>
  <si>
    <t>109/01/01-109/12/31</t>
    <phoneticPr fontId="4" type="noConversion"/>
  </si>
  <si>
    <t>109/08/01-110/10/31</t>
    <phoneticPr fontId="4" type="noConversion"/>
  </si>
  <si>
    <t>109/04/01-110/03/31</t>
    <phoneticPr fontId="4" type="noConversion"/>
  </si>
  <si>
    <t>109/06/01-110/05/31</t>
    <phoneticPr fontId="4" type="noConversion"/>
  </si>
  <si>
    <t>109/06/01-110/12/31</t>
    <phoneticPr fontId="4" type="noConversion"/>
  </si>
  <si>
    <t>109/06/01-110/05/31</t>
    <phoneticPr fontId="4" type="noConversion"/>
  </si>
  <si>
    <t>109/06/01-110/11/30</t>
    <phoneticPr fontId="4" type="noConversion"/>
  </si>
  <si>
    <t>109/08/01-110/11/30</t>
    <phoneticPr fontId="4" type="noConversion"/>
  </si>
  <si>
    <t>109/08/01-110/12/31</t>
    <phoneticPr fontId="4" type="noConversion"/>
  </si>
  <si>
    <t>109/08/01-111/01/31</t>
    <phoneticPr fontId="4" type="noConversion"/>
  </si>
  <si>
    <t>109/08/01-110/11/30</t>
    <phoneticPr fontId="4" type="noConversion"/>
  </si>
  <si>
    <t>109/08/01-110/09/30</t>
    <phoneticPr fontId="4" type="noConversion"/>
  </si>
  <si>
    <t>109/08/01-110/12/31</t>
    <phoneticPr fontId="4" type="noConversion"/>
  </si>
  <si>
    <t>109/08/01-112/07/31</t>
    <phoneticPr fontId="4" type="noConversion"/>
  </si>
  <si>
    <t>109/08/01-111/06/30</t>
    <phoneticPr fontId="4" type="noConversion"/>
  </si>
  <si>
    <t>109/08/01-110/09/30</t>
    <phoneticPr fontId="4" type="noConversion"/>
  </si>
  <si>
    <t>109/08/01-111/01/31</t>
    <phoneticPr fontId="4" type="noConversion"/>
  </si>
  <si>
    <t>109/08/01-111/07/31</t>
    <phoneticPr fontId="4" type="noConversion"/>
  </si>
  <si>
    <t>109/11/01-110/10/31</t>
    <phoneticPr fontId="4" type="noConversion"/>
  </si>
  <si>
    <t>109/08/01-110/10/31</t>
    <phoneticPr fontId="4" type="noConversion"/>
  </si>
  <si>
    <t>呂思齊</t>
    <phoneticPr fontId="4" type="noConversion"/>
  </si>
  <si>
    <t>企業管理系</t>
    <phoneticPr fontId="4" type="noConversion"/>
  </si>
  <si>
    <t>MOST 110-2410-H-025-031-</t>
    <phoneticPr fontId="4" type="noConversion"/>
  </si>
  <si>
    <t>同事不文明行為之後果分析：人際關係、報復欲望與表面順從觀點</t>
    <phoneticPr fontId="4" type="noConversion"/>
  </si>
  <si>
    <t>110/12/01~111/11/30</t>
    <phoneticPr fontId="4" type="noConversion"/>
  </si>
  <si>
    <t>新進人員研究計畫(個別)</t>
    <phoneticPr fontId="4" type="noConversion"/>
  </si>
  <si>
    <t>企業管理系</t>
    <phoneticPr fontId="4" type="noConversion"/>
  </si>
  <si>
    <t>專案助理教授</t>
    <phoneticPr fontId="4" type="noConversion"/>
  </si>
  <si>
    <t>跨越疆界：水五金台灣品牌OMO行銷之建置及評估</t>
    <phoneticPr fontId="4" type="noConversion"/>
  </si>
  <si>
    <t>110/11/01-111/10/31</t>
    <phoneticPr fontId="4" type="noConversion"/>
  </si>
  <si>
    <t>MOST 110-2622-H-025-002-</t>
    <phoneticPr fontId="4" type="noConversion"/>
  </si>
  <si>
    <t>產學合作計畫（個別型）</t>
    <phoneticPr fontId="4" type="noConversion"/>
  </si>
  <si>
    <t>科技部核定金額：350,000
合作企業配合款：251,530
先期技轉金：0</t>
    <phoneticPr fontId="4" type="noConversion"/>
  </si>
  <si>
    <t>彈性支用額度15,540元</t>
    <phoneticPr fontId="4" type="noConversion"/>
  </si>
  <si>
    <t>賴慧敏</t>
    <phoneticPr fontId="4" type="noConversion"/>
  </si>
  <si>
    <t>林恩仕</t>
    <phoneticPr fontId="4" type="noConversion"/>
  </si>
  <si>
    <t>職稱</t>
    <phoneticPr fontId="4" type="noConversion"/>
  </si>
  <si>
    <t>副教授</t>
    <phoneticPr fontId="4" type="noConversion"/>
  </si>
  <si>
    <t>紫錐菊活性成分超臨界技術開發與應用在活躍老化產品之研究</t>
    <phoneticPr fontId="4" type="noConversion"/>
  </si>
  <si>
    <t>110/11/01-111/10/31</t>
    <phoneticPr fontId="4" type="noConversion"/>
  </si>
  <si>
    <t>MOST 110-2622-E-025-003 -</t>
    <phoneticPr fontId="4" type="noConversion"/>
  </si>
  <si>
    <t>產學合作計畫（個別型）</t>
    <phoneticPr fontId="4" type="noConversion"/>
  </si>
  <si>
    <t>資訊工程系</t>
    <phoneticPr fontId="4" type="noConversion"/>
  </si>
  <si>
    <t>產學合作計畫-袋包業生產排程系統之研究</t>
    <phoneticPr fontId="4" type="noConversion"/>
  </si>
  <si>
    <t>周殷苑</t>
    <phoneticPr fontId="4" type="noConversion"/>
  </si>
  <si>
    <t>資訊管理系(含碩士班)</t>
    <phoneticPr fontId="4" type="noConversion"/>
  </si>
  <si>
    <t>專案助理教授</t>
    <phoneticPr fontId="4" type="noConversion"/>
  </si>
  <si>
    <t>發展智能圖形辨識分析系統結合擴增虛擬實境技術應用於提升孩童幾何能力訓練與評估之研究(II)</t>
    <phoneticPr fontId="4" type="noConversion"/>
  </si>
  <si>
    <t>110/12/01-111/11/30</t>
    <phoneticPr fontId="4" type="noConversion"/>
  </si>
  <si>
    <t>MOST 110-2511-H-025-010-</t>
    <phoneticPr fontId="4" type="noConversion"/>
  </si>
  <si>
    <t>新進人員研究計畫(個別)</t>
    <phoneticPr fontId="4" type="noConversion"/>
  </si>
  <si>
    <t>新進人員研究計畫(個別)</t>
    <phoneticPr fontId="4" type="noConversion"/>
  </si>
  <si>
    <t>林家安</t>
    <phoneticPr fontId="4" type="noConversion"/>
  </si>
  <si>
    <t>專案副教授</t>
    <phoneticPr fontId="4" type="noConversion"/>
  </si>
  <si>
    <t>六輕產業的環境風險政策研究：藝術介入作為環境倡議與監督之行動研究</t>
    <phoneticPr fontId="4" type="noConversion"/>
  </si>
  <si>
    <t>110/08/01-111/07/31</t>
    <phoneticPr fontId="4" type="noConversion"/>
  </si>
  <si>
    <t>MOST 110-2511-H-025-011-</t>
    <phoneticPr fontId="4" type="noConversion"/>
  </si>
  <si>
    <t>一般研究計畫(個別)</t>
  </si>
  <si>
    <t>呂學典</t>
    <phoneticPr fontId="4" type="noConversion"/>
  </si>
  <si>
    <t>COVID-19對盈餘及月營收資訊市場反應之影響</t>
    <phoneticPr fontId="4" type="noConversion"/>
  </si>
  <si>
    <t>會計資訊系(碩士班)</t>
    <phoneticPr fontId="4" type="noConversion"/>
  </si>
  <si>
    <t>MOST 110-2410-H-025-032-</t>
    <phoneticPr fontId="4" type="noConversion"/>
  </si>
  <si>
    <t>一般研究計畫(個別)</t>
    <phoneticPr fontId="4" type="noConversion"/>
  </si>
  <si>
    <t>戴維良</t>
  </si>
  <si>
    <t>人工智能應用工程學士學位學程</t>
  </si>
  <si>
    <t>基於盲浮水印之可定位竄改的無失真與隱私影像驗證技術(1/2)</t>
    <phoneticPr fontId="4" type="noConversion"/>
  </si>
  <si>
    <t>111/08/01-112/07/31</t>
    <phoneticPr fontId="4" type="noConversion"/>
  </si>
  <si>
    <t>MOST 110-2221-E-025-014 -MY2</t>
    <phoneticPr fontId="4" type="noConversion"/>
  </si>
  <si>
    <t>出席國際學術會議：80,000彈性支用額度12,980元</t>
    <phoneticPr fontId="4" type="noConversion"/>
  </si>
  <si>
    <t>科技部核定金額：450,000
合作企業配合款：211,514
先期技轉金：62,721     彈性支用額度9,000元</t>
    <phoneticPr fontId="4" type="noConversion"/>
  </si>
  <si>
    <t>科技部核定金額：340,000
合作企業配合款：200,000
先期技轉金：0          彈性支用額度6,800元</t>
    <phoneticPr fontId="4" type="noConversion"/>
  </si>
  <si>
    <t>2年期，單年期金額
110.07 亞洲大學        經營管理學系轉入</t>
    <phoneticPr fontId="4" type="noConversion"/>
  </si>
  <si>
    <t>83產</t>
    <phoneticPr fontId="4" type="noConversion"/>
  </si>
  <si>
    <t>82產</t>
    <phoneticPr fontId="4" type="noConversion"/>
  </si>
  <si>
    <t>16產</t>
    <phoneticPr fontId="4" type="noConversion"/>
  </si>
  <si>
    <t>17產</t>
    <phoneticPr fontId="4" type="noConversion"/>
  </si>
  <si>
    <t xml:space="preserve">2年期，單年期金額         109年轉出     </t>
    <phoneticPr fontId="4" type="noConversion"/>
  </si>
  <si>
    <t xml:space="preserve">彈性支用額度16,800元   出席國際學術會議：80,000 中國文化大學資訊傳播學系  111年1月28日轉入   </t>
    <phoneticPr fontId="4" type="noConversion"/>
  </si>
  <si>
    <t>彈性支用額度10,340元     出席國際學術會議：50,000 中國文化大學會計學系  111年1月25日轉入</t>
    <phoneticPr fontId="4" type="noConversion"/>
  </si>
  <si>
    <t>彈性支用額度16,180元                 亞洲大學數位媒體設計學系  111年1月14日轉入</t>
    <phoneticPr fontId="4" type="noConversion"/>
  </si>
  <si>
    <t>科技部計畫件數金額趨勢表</t>
    <phoneticPr fontId="29" type="noConversion"/>
  </si>
  <si>
    <t>吳佩蓉</t>
    <phoneticPr fontId="4" type="noConversion"/>
  </si>
  <si>
    <t>通識教育中心</t>
    <phoneticPr fontId="4" type="noConversion"/>
  </si>
  <si>
    <t>專案助理教授</t>
    <phoneticPr fontId="4" type="noConversion"/>
  </si>
  <si>
    <t>111/06/01-112/05/31</t>
    <phoneticPr fontId="4" type="noConversion"/>
  </si>
  <si>
    <t>MOST 111-2622-E-025-001 -</t>
    <phoneticPr fontId="4" type="noConversion"/>
  </si>
  <si>
    <t>產學合作計畫(個別型)</t>
    <phoneticPr fontId="4" type="noConversion"/>
  </si>
  <si>
    <t xml:space="preserve">彈性支用額度16,580元    </t>
    <phoneticPr fontId="4" type="noConversion"/>
  </si>
  <si>
    <t>一般研究(個別)建國科技大學</t>
    <phoneticPr fontId="4" type="noConversion"/>
  </si>
  <si>
    <t>110/08/01-111/10/31</t>
    <phoneticPr fontId="4" type="noConversion"/>
  </si>
  <si>
    <t>110/06/01-111/07-31</t>
    <phoneticPr fontId="4" type="noConversion"/>
  </si>
  <si>
    <t>110/08/01-112/07/31</t>
    <phoneticPr fontId="4" type="noConversion"/>
  </si>
  <si>
    <t>110/08/01-111/10/31</t>
    <phoneticPr fontId="4" type="noConversion"/>
  </si>
  <si>
    <t>110/08/01-111/12/31</t>
    <phoneticPr fontId="4" type="noConversion"/>
  </si>
  <si>
    <t>110/08/01-112/01/31</t>
    <phoneticPr fontId="4" type="noConversion"/>
  </si>
  <si>
    <t>110/08/01-111/12/31</t>
    <phoneticPr fontId="4" type="noConversion"/>
  </si>
  <si>
    <t>110/08/01-111/09/30</t>
    <phoneticPr fontId="4" type="noConversion"/>
  </si>
  <si>
    <t>2年期，單年期金額</t>
    <phoneticPr fontId="4" type="noConversion"/>
  </si>
  <si>
    <t>2年期，單年期金額</t>
    <phoneticPr fontId="4" type="noConversion"/>
  </si>
  <si>
    <t>2年期，單年期金額</t>
    <phoneticPr fontId="4" type="noConversion"/>
  </si>
  <si>
    <t>2年期，單年期金額</t>
    <phoneticPr fontId="4" type="noConversion"/>
  </si>
  <si>
    <t>3年期，單年期金額</t>
    <phoneticPr fontId="4" type="noConversion"/>
  </si>
  <si>
    <t>3年期，單年期金額</t>
    <phoneticPr fontId="4" type="noConversion"/>
  </si>
  <si>
    <t>109/03/18 追加 $180,000  2年期，單年期金額</t>
    <phoneticPr fontId="4" type="noConversion"/>
  </si>
  <si>
    <t>2年期，單年期          金額彈性支用額度16,580元   出席國際學術會議：80,000</t>
    <phoneticPr fontId="4" type="noConversion"/>
  </si>
  <si>
    <t>111/08/01-113/07/31</t>
    <phoneticPr fontId="4" type="noConversion"/>
  </si>
  <si>
    <t>2年期，單年期金額</t>
    <phoneticPr fontId="4" type="noConversion"/>
  </si>
  <si>
    <t>黃俊儒</t>
    <phoneticPr fontId="4" type="noConversion"/>
  </si>
  <si>
    <t>黃俊儒</t>
    <phoneticPr fontId="4" type="noConversion"/>
  </si>
  <si>
    <t>國際貿易與經營學系</t>
    <phoneticPr fontId="4" type="noConversion"/>
  </si>
  <si>
    <t>助理教授</t>
    <phoneticPr fontId="4" type="noConversion"/>
  </si>
  <si>
    <t>助理教授</t>
    <phoneticPr fontId="4" type="noConversion"/>
  </si>
  <si>
    <t>供應鏈網絡、綠色創新與績效關係的探索性研究： 體制壓力、組織雙元與動態競爭的整合性架構(2/2)</t>
    <phoneticPr fontId="4" type="noConversion"/>
  </si>
  <si>
    <t>彈性支用額度13,140元       2年期，單年期金額</t>
    <phoneticPr fontId="4" type="noConversion"/>
  </si>
  <si>
    <t>彈性支用額度12,260元         2年期，單年期金額</t>
    <phoneticPr fontId="4" type="noConversion"/>
  </si>
  <si>
    <t>新進人員研究計畫(個別)</t>
    <phoneticPr fontId="4" type="noConversion"/>
  </si>
  <si>
    <t>一般研究計畫(個別)</t>
    <phoneticPr fontId="4" type="noConversion"/>
  </si>
  <si>
    <t>教授</t>
    <phoneticPr fontId="4" type="noConversion"/>
  </si>
  <si>
    <t>資訊管理系(含碩士班)</t>
    <phoneticPr fontId="4" type="noConversion"/>
  </si>
  <si>
    <t>教授</t>
    <phoneticPr fontId="4" type="noConversion"/>
  </si>
  <si>
    <t>MOST 111-2410-H-025 -007 -MY2</t>
    <phoneticPr fontId="4" type="noConversion"/>
  </si>
  <si>
    <t>一般研究計畫(個別)</t>
    <phoneticPr fontId="4" type="noConversion"/>
  </si>
  <si>
    <t>彈性支用額度16,600元         2年期，單年期金額</t>
    <phoneticPr fontId="4" type="noConversion"/>
  </si>
  <si>
    <t>林晏如</t>
    <phoneticPr fontId="4" type="noConversion"/>
  </si>
  <si>
    <t>教授</t>
    <phoneticPr fontId="4" type="noConversion"/>
  </si>
  <si>
    <t>彈性支用額度11,860元     出席國際學術會議：80,000</t>
    <phoneticPr fontId="4" type="noConversion"/>
  </si>
  <si>
    <t>彈性支用額度10,000元</t>
    <phoneticPr fontId="4" type="noConversion"/>
  </si>
  <si>
    <t>MOST 111-2410-H-025-002 -</t>
    <phoneticPr fontId="4" type="noConversion"/>
  </si>
  <si>
    <t>運用深度學習建置碳排放、領導人倫理觀與股票報酬預測模型 - 以雙向編碼表述與長短期記憶模型為基礎</t>
    <phoneticPr fontId="4" type="noConversion"/>
  </si>
  <si>
    <t>財務金融系</t>
    <phoneticPr fontId="4" type="noConversion"/>
  </si>
  <si>
    <t>張育瑋</t>
    <phoneticPr fontId="4" type="noConversion"/>
  </si>
  <si>
    <t>MOST 111-2410-H-025-003 -</t>
    <phoneticPr fontId="4" type="noConversion"/>
  </si>
  <si>
    <t>新進人員研究計畫(個別型)</t>
    <phoneticPr fontId="4" type="noConversion"/>
  </si>
  <si>
    <t>彈性支用額度10,000元</t>
    <phoneticPr fontId="4" type="noConversion"/>
  </si>
  <si>
    <t>彈性支用額度16,000元    2年期，單年期金額</t>
    <phoneticPr fontId="4" type="noConversion"/>
  </si>
  <si>
    <t>彈性支用額度13,400元     出席國際學術會議:100,000</t>
    <phoneticPr fontId="4" type="noConversion"/>
  </si>
  <si>
    <t>一般研究計畫(個別)</t>
    <phoneticPr fontId="4" type="noConversion"/>
  </si>
  <si>
    <t>李國瑋</t>
    <phoneticPr fontId="4" type="noConversion"/>
  </si>
  <si>
    <t>企業管理系</t>
    <phoneticPr fontId="4" type="noConversion"/>
  </si>
  <si>
    <t>舊愛還是最美 ? 新舊科技價值共鳴的角色與影響</t>
    <phoneticPr fontId="4" type="noConversion"/>
  </si>
  <si>
    <t>彈性支用額度14,640元</t>
    <phoneticPr fontId="4" type="noConversion"/>
  </si>
  <si>
    <t>彈性支用額度11,000元</t>
    <phoneticPr fontId="4" type="noConversion"/>
  </si>
  <si>
    <t>111/08/01-112/07/31</t>
    <phoneticPr fontId="4" type="noConversion"/>
  </si>
  <si>
    <t>中護健康學院老人服務事業管理系</t>
    <phoneticPr fontId="4" type="noConversion"/>
  </si>
  <si>
    <t>陳文意</t>
    <phoneticPr fontId="4" type="noConversion"/>
  </si>
  <si>
    <t>呂思齊</t>
    <phoneticPr fontId="4" type="noConversion"/>
  </si>
  <si>
    <t>專案助理教授</t>
    <phoneticPr fontId="4" type="noConversion"/>
  </si>
  <si>
    <t>MOST 111-2410-H-025-010 -SSS</t>
    <phoneticPr fontId="4" type="noConversion"/>
  </si>
  <si>
    <t>彈性支用額度9,000元</t>
    <phoneticPr fontId="4" type="noConversion"/>
  </si>
  <si>
    <t>彈性支用額度7,740元</t>
    <phoneticPr fontId="4" type="noConversion"/>
  </si>
  <si>
    <t>黃彥智</t>
    <phoneticPr fontId="4" type="noConversion"/>
  </si>
  <si>
    <t>以死因別資料推估死亡率之相關研究</t>
    <phoneticPr fontId="4" type="noConversion"/>
  </si>
  <si>
    <t>110/08/01-111/11/30</t>
    <phoneticPr fontId="4" type="noConversion"/>
  </si>
  <si>
    <t>管理知識「智識」學習系統雛型開發- 以學習循環理論為設計基礎 並融入遊戲化機制的體驗觀點</t>
    <phoneticPr fontId="4" type="noConversion"/>
  </si>
  <si>
    <t>MOST 111-2410-H-025 -019 -MY2</t>
    <phoneticPr fontId="4" type="noConversion"/>
  </si>
  <si>
    <t>一般研究計畫(個別)</t>
    <phoneticPr fontId="4" type="noConversion"/>
  </si>
  <si>
    <t>111/08/01-112/07/31</t>
    <phoneticPr fontId="4" type="noConversion"/>
  </si>
  <si>
    <t>111/08/01-113/07/31</t>
    <phoneticPr fontId="4" type="noConversion"/>
  </si>
  <si>
    <t>零廢棄運動：探討循環經濟產品購買行為及零廢棄教育介入之研究(1/2)</t>
    <phoneticPr fontId="4" type="noConversion"/>
  </si>
  <si>
    <t>趙正敏</t>
    <phoneticPr fontId="4" type="noConversion"/>
  </si>
  <si>
    <t>趙正敏</t>
    <phoneticPr fontId="4" type="noConversion"/>
  </si>
  <si>
    <t>副教授</t>
    <phoneticPr fontId="4" type="noConversion"/>
  </si>
  <si>
    <t>顧客智慧服務指數(CASI)之發展與驗證：整合科技-任務配適(TTF)與服務體驗的觀點(1/2)</t>
    <phoneticPr fontId="4" type="noConversion"/>
  </si>
  <si>
    <t>零廢棄運動：探討循環經濟產品購買行為及零廢棄教育介入之研究(2/2)</t>
    <phoneticPr fontId="4" type="noConversion"/>
  </si>
  <si>
    <t>一般研究計畫(個別)</t>
    <phoneticPr fontId="4" type="noConversion"/>
  </si>
  <si>
    <t>彈性支用額度18,500元</t>
    <phoneticPr fontId="4" type="noConversion"/>
  </si>
  <si>
    <t>彈性支用額度22,680元     出席國際學術會議：80,000</t>
    <phoneticPr fontId="4" type="noConversion"/>
  </si>
  <si>
    <t>一般研究計畫(個別)</t>
    <phoneticPr fontId="4" type="noConversion"/>
  </si>
  <si>
    <t>MOST 111-2410-H-025 -020 -MY2</t>
    <phoneticPr fontId="4" type="noConversion"/>
  </si>
  <si>
    <t>副教授</t>
    <phoneticPr fontId="4" type="noConversion"/>
  </si>
  <si>
    <t>怡懋．蘇米</t>
    <phoneticPr fontId="4" type="noConversion"/>
  </si>
  <si>
    <t>中護健康學院護理系</t>
    <phoneticPr fontId="4" type="noConversion"/>
  </si>
  <si>
    <t>消彌健康不均等：建置臺灣原住民族健康研究倫理之社群參與指引與文化主體性倫理課程(2/2)</t>
    <phoneticPr fontId="4" type="noConversion"/>
  </si>
  <si>
    <t>111/08/01-113/07/31</t>
    <phoneticPr fontId="4" type="noConversion"/>
  </si>
  <si>
    <t>112/08/01-113/07/31</t>
    <phoneticPr fontId="4" type="noConversion"/>
  </si>
  <si>
    <t>MOST 111-2410-H-025 -020 -MY2</t>
    <phoneticPr fontId="4" type="noConversion"/>
  </si>
  <si>
    <t>呂岡玶</t>
    <phoneticPr fontId="4" type="noConversion"/>
  </si>
  <si>
    <t>統計系</t>
    <phoneticPr fontId="4" type="noConversion"/>
  </si>
  <si>
    <t>教授</t>
    <phoneticPr fontId="4" type="noConversion"/>
  </si>
  <si>
    <t xml:space="preserve">彈性支用額度10,320元   出席國際學術會議：60,000   </t>
    <phoneticPr fontId="4" type="noConversion"/>
  </si>
  <si>
    <t>一般研究計畫(個別)</t>
    <phoneticPr fontId="4" type="noConversion"/>
  </si>
  <si>
    <t>MOST 111-2313-B-025-001 -</t>
    <phoneticPr fontId="4" type="noConversion"/>
  </si>
  <si>
    <t>鄭經偉</t>
    <phoneticPr fontId="4" type="noConversion"/>
  </si>
  <si>
    <t>通識教育中心</t>
    <phoneticPr fontId="4" type="noConversion"/>
  </si>
  <si>
    <t>助理教授</t>
    <phoneticPr fontId="4" type="noConversion"/>
  </si>
  <si>
    <t>國際關係研究中的「失衡」觀點：學理探析與案例檢證</t>
    <phoneticPr fontId="4" type="noConversion"/>
  </si>
  <si>
    <t>彈性支用額度7,580元</t>
    <phoneticPr fontId="4" type="noConversion"/>
  </si>
  <si>
    <t>一般研究計畫(個別)</t>
    <phoneticPr fontId="4" type="noConversion"/>
  </si>
  <si>
    <t xml:space="preserve">彈性支用額度24,140元     出席國際學術會議：50,000  </t>
    <phoneticPr fontId="4" type="noConversion"/>
  </si>
  <si>
    <t xml:space="preserve">彈性支用額度15,720元     出席國際學術會議：100,000元   </t>
    <phoneticPr fontId="4" type="noConversion"/>
  </si>
  <si>
    <t>一般研究計畫(個別)</t>
    <phoneticPr fontId="4" type="noConversion"/>
  </si>
  <si>
    <t>MOST 111-2410-H-025-013 -</t>
    <phoneticPr fontId="4" type="noConversion"/>
  </si>
  <si>
    <t>111/08/01-112/07/31</t>
    <phoneticPr fontId="4" type="noConversion"/>
  </si>
  <si>
    <t>STEAM導向之永續發展目標教育: 探究高等教育課程模組設計、研究與教學實務</t>
    <phoneticPr fontId="4" type="noConversion"/>
  </si>
  <si>
    <t>資訊管理系(含碩士班)</t>
    <phoneticPr fontId="4" type="noConversion"/>
  </si>
  <si>
    <t>教授</t>
    <phoneticPr fontId="4" type="noConversion"/>
  </si>
  <si>
    <t>劉以慧</t>
    <phoneticPr fontId="4" type="noConversion"/>
  </si>
  <si>
    <t>中護健康學院老人服務事業管理系</t>
    <phoneticPr fontId="4" type="noConversion"/>
  </si>
  <si>
    <t>111/08/01-112/07/31</t>
    <phoneticPr fontId="4" type="noConversion"/>
  </si>
  <si>
    <t xml:space="preserve">彈性支用額度17,000元     出席國際學術會議：100,000元  </t>
    <phoneticPr fontId="4" type="noConversion"/>
  </si>
  <si>
    <t xml:space="preserve">彈性支用額度13,100元 </t>
    <phoneticPr fontId="4" type="noConversion"/>
  </si>
  <si>
    <t>一般研究計畫(個別)</t>
    <phoneticPr fontId="4" type="noConversion"/>
  </si>
  <si>
    <t>MOST 111-2410-H-025-015 -</t>
    <phoneticPr fontId="4" type="noConversion"/>
  </si>
  <si>
    <t>基於知識圖譜之個人化學習指引系統</t>
    <phoneticPr fontId="4" type="noConversion"/>
  </si>
  <si>
    <t>資訊管理系(含碩士班)</t>
    <phoneticPr fontId="4" type="noConversion"/>
  </si>
  <si>
    <t>許雯絞</t>
    <phoneticPr fontId="4" type="noConversion"/>
  </si>
  <si>
    <t>曾琦芬</t>
    <phoneticPr fontId="4" type="noConversion"/>
  </si>
  <si>
    <t>應用英語系</t>
    <phoneticPr fontId="4" type="noConversion"/>
  </si>
  <si>
    <t>彈性支用額度13,500元      出席國際學術會議：60,000</t>
    <phoneticPr fontId="4" type="noConversion"/>
  </si>
  <si>
    <t xml:space="preserve">彈性支用額度11,340元      出席國際學術會議：70,000 </t>
    <phoneticPr fontId="4" type="noConversion"/>
  </si>
  <si>
    <t>洪國財</t>
    <phoneticPr fontId="4" type="noConversion"/>
  </si>
  <si>
    <t>MOST 109-2511-H-025 -005 -MY3</t>
    <phoneticPr fontId="4" type="noConversion"/>
  </si>
  <si>
    <t>應用延伸實境發展智慧虛實創客空間強化大專院校STEAM素養－應用混合實境技術實踐STEAM導向之適性化虛實創客空間(3/3)</t>
    <phoneticPr fontId="4" type="noConversion"/>
  </si>
  <si>
    <t>資訊管理系</t>
    <phoneticPr fontId="4" type="noConversion"/>
  </si>
  <si>
    <t>探討網路零售創業環境中網路創業自我效能衡量模式之理論效度：創業教育-自我效能-績效鏈結之理論建構(2/2)</t>
    <phoneticPr fontId="4" type="noConversion"/>
  </si>
  <si>
    <t>MOST 110-2511-H-025 -001 -MY2</t>
    <phoneticPr fontId="4" type="noConversion"/>
  </si>
  <si>
    <t>新媒體素養量表發展及學生假新聞辨別能力和舉報意願之調查(2/2)</t>
    <phoneticPr fontId="4" type="noConversion"/>
  </si>
  <si>
    <t>顏昌華</t>
    <phoneticPr fontId="4" type="noConversion"/>
  </si>
  <si>
    <t>大學教師翻轉教室實行意圖及應用程度與學生在團隊導向翻轉教室投入之研究(2/2)</t>
    <phoneticPr fontId="4" type="noConversion"/>
  </si>
  <si>
    <t>MOST 110-2410-H-025 -016 -MY2</t>
    <phoneticPr fontId="4" type="noConversion"/>
  </si>
  <si>
    <t>MOST 110-2221-E-025 -003 -MY3</t>
    <phoneticPr fontId="4" type="noConversion"/>
  </si>
  <si>
    <t>MOST 110-2410-H-025 -011 -MY2</t>
    <phoneticPr fontId="4" type="noConversion"/>
  </si>
  <si>
    <t>2年期，單年期金額
110.07 亞洲大學轉入</t>
    <phoneticPr fontId="4" type="noConversion"/>
  </si>
  <si>
    <t>MOST 110-2410-H-025 -029 -MY2</t>
    <phoneticPr fontId="4" type="noConversion"/>
  </si>
  <si>
    <t>基於盲浮水印之可定位竄改的無失真與隱私影像驗證技術(2/2)</t>
    <phoneticPr fontId="4" type="noConversion"/>
  </si>
  <si>
    <t>MOST 110-2221-E-025-014 -MY2</t>
    <phoneticPr fontId="4" type="noConversion"/>
  </si>
  <si>
    <t>植萃精油配方輔助舒緩情緒與促進睡眠健康之評估</t>
    <phoneticPr fontId="4" type="noConversion"/>
  </si>
  <si>
    <t>供應鏈網絡、綠色創新與績效關係的探索性研究： 體制壓力、組織雙元與動態競爭的整合性架構(1/2)</t>
    <phoneticPr fontId="4" type="noConversion"/>
  </si>
  <si>
    <t>MOST 111-2410-H-025 -006 -SS2</t>
    <phoneticPr fontId="4" type="noConversion"/>
  </si>
  <si>
    <t>顧客智慧服務指數(CASI)之發展與驗證：整合科技-任務配適(TTF)與服務體驗的觀點(1/2)</t>
    <phoneticPr fontId="4" type="noConversion"/>
  </si>
  <si>
    <t>MOST 111-2410-H-025 -007 -MY2</t>
    <phoneticPr fontId="4" type="noConversion"/>
  </si>
  <si>
    <t>居住環境、住宅品質與中老年人醫療利用關聯性之研究–健康中介效果之驗證</t>
    <phoneticPr fontId="4" type="noConversion"/>
  </si>
  <si>
    <t>資訊管理系(含碩士班)</t>
    <phoneticPr fontId="4" type="noConversion"/>
  </si>
  <si>
    <t>MOST 111-2410-H-025-001 -</t>
    <phoneticPr fontId="4" type="noConversion"/>
  </si>
  <si>
    <t>醫生提供網路醫療服務的動機與行為變化模式：探討行為之縱向追蹤研究</t>
    <phoneticPr fontId="4" type="noConversion"/>
  </si>
  <si>
    <t>運用深度學習與生理回饋機制於學習倦怠衡量工具發展與症狀緩解之研究</t>
    <phoneticPr fontId="4" type="noConversion"/>
  </si>
  <si>
    <t>MOST 111-2410-H-025-004 -</t>
    <phoneticPr fontId="4" type="noConversion"/>
  </si>
  <si>
    <t>MOST 111-2410-H-025-005 -</t>
    <phoneticPr fontId="4" type="noConversion"/>
  </si>
  <si>
    <t>醫護人員工作倦怠對台灣醫療體系容量超載負荷現象的偵測：新冠肺炎流行期間的驗證與醫療服務品質的鏈結</t>
    <phoneticPr fontId="4" type="noConversion"/>
  </si>
  <si>
    <t>MOST 111-2410-H-025-009 -</t>
    <phoneticPr fontId="4" type="noConversion"/>
  </si>
  <si>
    <t>整合同事不文明行為與同事交換關係之模型：中介式調節的分析模型</t>
    <phoneticPr fontId="4" type="noConversion"/>
  </si>
  <si>
    <t>團隊調節焦點與知識的配適對新產品創造力的影響</t>
    <phoneticPr fontId="4" type="noConversion"/>
  </si>
  <si>
    <t>MOST 111-2410-H-025-012 -SSS</t>
    <phoneticPr fontId="4" type="noConversion"/>
  </si>
  <si>
    <t>消彌健康不均等：建置臺灣原住民族健康研究倫理之社群參與指引與文化主體性倫理課程(1/2)</t>
    <phoneticPr fontId="4" type="noConversion"/>
  </si>
  <si>
    <t>切換式負二項廻歸估計之研究</t>
    <phoneticPr fontId="4" type="noConversion"/>
  </si>
  <si>
    <t>MOST 111-2118-M-025-001 -</t>
    <phoneticPr fontId="4" type="noConversion"/>
  </si>
  <si>
    <t>Zener衝擊理論的近似解應用於工程材料及禽蛋蛋殼厚度之量測</t>
    <phoneticPr fontId="4" type="noConversion"/>
  </si>
  <si>
    <t>MOST 111-2410-H-025-008 -</t>
    <phoneticPr fontId="4" type="noConversion"/>
  </si>
  <si>
    <t>建構疫病風險中「可教時刻」之科技接受度對高齡混成學習與數位健康識能關聯性研究</t>
    <phoneticPr fontId="4" type="noConversion"/>
  </si>
  <si>
    <t>MOST 111-2410-H-025-014 -SSS</t>
    <phoneticPr fontId="4" type="noConversion"/>
  </si>
  <si>
    <t>變動的世界，關鍵的能力:教師科技融入語言學習以培養學生應變技能－
科技輔助高中生英文議論文寫作與增強21世紀技能：系統開發、教師培訓及教學實施</t>
    <phoneticPr fontId="4" type="noConversion"/>
  </si>
  <si>
    <t>MOST 111-2410-H-025-021 -</t>
    <phoneticPr fontId="4" type="noConversion"/>
  </si>
  <si>
    <t>想法中心協同合作知識翻新教學提升大學生創新傾向的文化知識與理解</t>
    <phoneticPr fontId="4" type="noConversion"/>
  </si>
  <si>
    <t>MOST 111-2410-H-025-026 -</t>
    <phoneticPr fontId="4" type="noConversion"/>
  </si>
  <si>
    <t>簡郁紘</t>
    <phoneticPr fontId="4" type="noConversion"/>
  </si>
  <si>
    <t>統計系</t>
    <phoneticPr fontId="4" type="noConversion"/>
  </si>
  <si>
    <t>教授</t>
    <phoneticPr fontId="4" type="noConversion"/>
  </si>
  <si>
    <t>任務型導向的系統或裝置其保固設計、預防維護與檢驗策略之研究(1/3)</t>
    <phoneticPr fontId="4" type="noConversion"/>
  </si>
  <si>
    <t>111/08/01-114/07/31</t>
    <phoneticPr fontId="4" type="noConversion"/>
  </si>
  <si>
    <t>MOST 111-2221-E-025 -001 -MY3</t>
    <phoneticPr fontId="4" type="noConversion"/>
  </si>
  <si>
    <t>一般研究計畫(個別)</t>
    <phoneticPr fontId="4" type="noConversion"/>
  </si>
  <si>
    <t xml:space="preserve">彈性支用額度15,980元      出席國際學術會議：90,000    </t>
    <phoneticPr fontId="4" type="noConversion"/>
  </si>
  <si>
    <t>基於深度學習模型複雜度限制下之跨年齡人臉表情辨識及生成系統(3/3)</t>
    <phoneticPr fontId="4" type="noConversion"/>
  </si>
  <si>
    <t xml:space="preserve">彈性支用額度17,320元     出席國際學術會議：100,000元  </t>
    <phoneticPr fontId="4" type="noConversion"/>
  </si>
  <si>
    <t>MOST 111-2221-E-025 -002 -MY3</t>
    <phoneticPr fontId="4" type="noConversion"/>
  </si>
  <si>
    <t>具非搶占優先權服務與多服務者同步休假之重試排隊分析(1/3)</t>
    <phoneticPr fontId="4" type="noConversion"/>
  </si>
  <si>
    <t>教授</t>
    <phoneticPr fontId="4" type="noConversion"/>
  </si>
  <si>
    <t>柯沛程</t>
    <phoneticPr fontId="4" type="noConversion"/>
  </si>
  <si>
    <t>112/08/01-114/07/31</t>
    <phoneticPr fontId="4" type="noConversion"/>
  </si>
  <si>
    <t>112/08/01-114/07/31</t>
    <phoneticPr fontId="4" type="noConversion"/>
  </si>
  <si>
    <t>MOST 111-2221-E-025 -002 -MY3</t>
    <phoneticPr fontId="4" type="noConversion"/>
  </si>
  <si>
    <t>MOST 111-2221-E-025 -001 -MY3</t>
    <phoneticPr fontId="4" type="noConversion"/>
  </si>
  <si>
    <t>彈性支用額度12,060元</t>
    <phoneticPr fontId="4" type="noConversion"/>
  </si>
  <si>
    <t>111/08/01-113/07/31</t>
    <phoneticPr fontId="4" type="noConversion"/>
  </si>
  <si>
    <t>台灣在中美貿易摩擦有得到好處嗎? 雙反案例之實證研究(1/2)</t>
    <phoneticPr fontId="4" type="noConversion"/>
  </si>
  <si>
    <t>林家慶</t>
    <phoneticPr fontId="4" type="noConversion"/>
  </si>
  <si>
    <t>張倉銓</t>
    <phoneticPr fontId="4" type="noConversion"/>
  </si>
  <si>
    <t>智慧生產工程系</t>
    <phoneticPr fontId="4" type="noConversion"/>
  </si>
  <si>
    <t>助理教授</t>
    <phoneticPr fontId="4" type="noConversion"/>
  </si>
  <si>
    <t>建構田口方法優化的卷積神經網路在辨識肺癌醫學影像效能的模糊驗證模式之研究</t>
    <phoneticPr fontId="4" type="noConversion"/>
  </si>
  <si>
    <t>111/08/01-112/07/31</t>
    <phoneticPr fontId="4" type="noConversion"/>
  </si>
  <si>
    <t>MOST 111-2221-E-025-003 -</t>
    <phoneticPr fontId="4" type="noConversion"/>
  </si>
  <si>
    <t>新進人員研究計畫(個別型)</t>
    <phoneticPr fontId="4" type="noConversion"/>
  </si>
  <si>
    <t>彈性支用額度16,060元      出席國際學術會議：90,000</t>
    <phoneticPr fontId="4" type="noConversion"/>
  </si>
  <si>
    <t>彈性支用額度20,120元      出席國際學術會議：60,000</t>
    <phoneticPr fontId="4" type="noConversion"/>
  </si>
  <si>
    <t>新進人員研究計畫(個別型)</t>
    <phoneticPr fontId="4" type="noConversion"/>
  </si>
  <si>
    <t>MOST 111-2221-E-025-005 -</t>
    <phoneticPr fontId="4" type="noConversion"/>
  </si>
  <si>
    <t>111/08/01-112/07/31</t>
    <phoneticPr fontId="4" type="noConversion"/>
  </si>
  <si>
    <t>探討相同白光中不同藍光光譜成分比例所成造成的生、心理效應:以大專院校一般教室為例</t>
    <phoneticPr fontId="4" type="noConversion"/>
  </si>
  <si>
    <t>專案助理教授</t>
    <phoneticPr fontId="4" type="noConversion"/>
  </si>
  <si>
    <t>通識教育中心</t>
    <phoneticPr fontId="4" type="noConversion"/>
  </si>
  <si>
    <t>吳佩蓉</t>
    <phoneticPr fontId="4" type="noConversion"/>
  </si>
  <si>
    <t>資訊工程系(含碩士班)</t>
    <phoneticPr fontId="4" type="noConversion"/>
  </si>
  <si>
    <t>人工智慧法務助理─運用異質性網路知識圖譜與深度語意表徵學習於案例搜尋、勝敗訴預測與訴狀生成模組之設計與研發</t>
    <phoneticPr fontId="4" type="noConversion"/>
  </si>
  <si>
    <t>MOST 111-2221-E-025-008 -</t>
    <phoneticPr fontId="4" type="noConversion"/>
  </si>
  <si>
    <t>新進人員研究計畫(個別型)</t>
    <phoneticPr fontId="4" type="noConversion"/>
  </si>
  <si>
    <t>彈性支用額度11,960元         出席國際學術會議：50,000</t>
    <phoneticPr fontId="4" type="noConversion"/>
  </si>
  <si>
    <t xml:space="preserve">彈性支用額度14,000元      出席國際學術會議：60,000       </t>
    <phoneticPr fontId="4" type="noConversion"/>
  </si>
  <si>
    <t>一般研究計畫(個別)</t>
    <phoneticPr fontId="4" type="noConversion"/>
  </si>
  <si>
    <t>MOST 111-2221-E-025-009 -</t>
    <phoneticPr fontId="4" type="noConversion"/>
  </si>
  <si>
    <t>MOST 111-2410-H-025 -029 -MY2</t>
    <phoneticPr fontId="4" type="noConversion"/>
  </si>
  <si>
    <t>植基於自注意力著色機制之影像驗證及還原研究</t>
    <phoneticPr fontId="4" type="noConversion"/>
  </si>
  <si>
    <t>陳同孝</t>
    <phoneticPr fontId="4" type="noConversion"/>
  </si>
  <si>
    <t>專案助理教授</t>
    <phoneticPr fontId="4" type="noConversion"/>
  </si>
  <si>
    <t>降解蟹足腫細胞結締纖維蛋白增生之機制探究與金雀異黃酮凝膠之開發</t>
    <phoneticPr fontId="4" type="noConversion"/>
  </si>
  <si>
    <t>MOST 111-2314-B-025-001 -</t>
    <phoneticPr fontId="4" type="noConversion"/>
  </si>
  <si>
    <t xml:space="preserve">彈性支用額度21,600元     </t>
    <phoneticPr fontId="4" type="noConversion"/>
  </si>
  <si>
    <t>彈性支用額度11,900元</t>
    <phoneticPr fontId="4" type="noConversion"/>
  </si>
  <si>
    <t>MOST 111-2410-H-025-017 -</t>
    <phoneticPr fontId="4" type="noConversion"/>
  </si>
  <si>
    <t>提升我國日語文專攻生「全球在地化」思考力之研究ー以其吸收與創作思維為焦點之分析ー</t>
    <phoneticPr fontId="4" type="noConversion"/>
  </si>
  <si>
    <t>應用日語系</t>
    <phoneticPr fontId="4" type="noConversion"/>
  </si>
  <si>
    <t>黃英哲</t>
    <phoneticPr fontId="4" type="noConversion"/>
  </si>
  <si>
    <t>羅曉勤</t>
    <phoneticPr fontId="4" type="noConversion"/>
  </si>
  <si>
    <t>應用日語系</t>
    <phoneticPr fontId="4" type="noConversion"/>
  </si>
  <si>
    <t>副教授</t>
    <phoneticPr fontId="4" type="noConversion"/>
  </si>
  <si>
    <t>教師的不安被看見了嗎?~與疫情共存下,教師們邁入線上教學時的挑戰~</t>
    <phoneticPr fontId="4" type="noConversion"/>
  </si>
  <si>
    <t>MOST 111-2410-H-025-018 -</t>
    <phoneticPr fontId="4" type="noConversion"/>
  </si>
  <si>
    <t xml:space="preserve">彈性支用額度11,660元      出席國際學術會議：70,000        </t>
    <phoneticPr fontId="4" type="noConversion"/>
  </si>
  <si>
    <t>彈性支用額度14,680元        出席國際學術會議：70,000</t>
    <phoneticPr fontId="4" type="noConversion"/>
  </si>
  <si>
    <t>MOST 111-2410-H-025-022 -</t>
  </si>
  <si>
    <t>應用集成學習法探討敘述性偏好模式的預測性與解釋性</t>
    <phoneticPr fontId="4" type="noConversion"/>
  </si>
  <si>
    <t>教授</t>
    <phoneticPr fontId="4" type="noConversion"/>
  </si>
  <si>
    <t>流通管理系(含碩士班)</t>
    <phoneticPr fontId="4" type="noConversion"/>
  </si>
  <si>
    <t>楊志文</t>
    <phoneticPr fontId="4" type="noConversion"/>
  </si>
  <si>
    <t>張淑婷</t>
    <phoneticPr fontId="4" type="noConversion"/>
  </si>
  <si>
    <t>助理教授</t>
    <phoneticPr fontId="4" type="noConversion"/>
  </si>
  <si>
    <t>企業管理系</t>
    <phoneticPr fontId="4" type="noConversion"/>
  </si>
  <si>
    <t>服務機器人的酷知覺和親和力感受對行為意圖之影響 -以知覺價值為中介變項</t>
    <phoneticPr fontId="4" type="noConversion"/>
  </si>
  <si>
    <t>MOST 111-2410-H-025-025 -</t>
    <phoneticPr fontId="4" type="noConversion"/>
  </si>
  <si>
    <t>彈性支用額度13,760元       出席國際學術會議：60,000</t>
    <phoneticPr fontId="4" type="noConversion"/>
  </si>
  <si>
    <t>彈性支用額度15,920元      出席國際學術會議：60,000</t>
    <phoneticPr fontId="4" type="noConversion"/>
  </si>
  <si>
    <t>MOST 111-2410-H-025-027 -</t>
    <phoneticPr fontId="4" type="noConversion"/>
  </si>
  <si>
    <t>智慧型永續循環農漁業系統對農作與環保效益評估</t>
    <phoneticPr fontId="4" type="noConversion"/>
  </si>
  <si>
    <t>蔡子瑋</t>
    <phoneticPr fontId="4" type="noConversion"/>
  </si>
  <si>
    <t>智慧型擴增沈浸媒體之感性體驗設計研究(I)</t>
    <phoneticPr fontId="4" type="noConversion"/>
  </si>
  <si>
    <t>MOST 111-2410-H-025-028 -</t>
    <phoneticPr fontId="4" type="noConversion"/>
  </si>
  <si>
    <t>彈性支用額度11,360元      出席國際學術會議：80,000</t>
    <phoneticPr fontId="4" type="noConversion"/>
  </si>
  <si>
    <t xml:space="preserve">彈性支用額度15,180元     出席國際學術會議：50,000    </t>
    <phoneticPr fontId="4" type="noConversion"/>
  </si>
  <si>
    <t>新進人員研究計畫(個別型)</t>
    <phoneticPr fontId="4" type="noConversion"/>
  </si>
  <si>
    <t>MOST 111-2410-H-025-030 -</t>
    <phoneticPr fontId="4" type="noConversion"/>
  </si>
  <si>
    <t>111/08/01-112/07/31</t>
    <phoneticPr fontId="4" type="noConversion"/>
  </si>
  <si>
    <t>獨占性競爭下累進稅對所得與消費不均的影響</t>
    <phoneticPr fontId="4" type="noConversion"/>
  </si>
  <si>
    <t>國際貿易與經營學系</t>
    <phoneticPr fontId="4" type="noConversion"/>
  </si>
  <si>
    <t>王韋能</t>
    <phoneticPr fontId="4" type="noConversion"/>
  </si>
  <si>
    <t>吳明哲</t>
    <phoneticPr fontId="4" type="noConversion"/>
  </si>
  <si>
    <t>保險金融管理系</t>
    <phoneticPr fontId="4" type="noConversion"/>
  </si>
  <si>
    <t>房屋仲介與房價因果關係之研究- Bootstrap Fourier Granger Causality Test in Quantiles 應用</t>
    <phoneticPr fontId="4" type="noConversion"/>
  </si>
  <si>
    <t>MOST 111-2410-H-025-031 -</t>
    <phoneticPr fontId="4" type="noConversion"/>
  </si>
  <si>
    <t>一般研究計畫(個別)</t>
    <phoneticPr fontId="4" type="noConversion"/>
  </si>
  <si>
    <t>彈性支用額度12,960元      出席國際學術會議：80,000</t>
    <phoneticPr fontId="4" type="noConversion"/>
  </si>
  <si>
    <t>彈性支用額度11,960元      出席國際學術會議：45,000</t>
    <phoneticPr fontId="4" type="noConversion"/>
  </si>
  <si>
    <t>MOST 111-2410-H-025-032 -</t>
    <phoneticPr fontId="4" type="noConversion"/>
  </si>
  <si>
    <t>111/08/01-112/07/31</t>
    <phoneticPr fontId="4" type="noConversion"/>
  </si>
  <si>
    <t>護生臨床實習學習歷程與自我調整能力之探討</t>
    <phoneticPr fontId="4" type="noConversion"/>
  </si>
  <si>
    <t>教授</t>
    <phoneticPr fontId="4" type="noConversion"/>
  </si>
  <si>
    <t>中護健康學院護理系</t>
    <phoneticPr fontId="4" type="noConversion"/>
  </si>
  <si>
    <t>陳夏蓮</t>
    <phoneticPr fontId="4" type="noConversion"/>
  </si>
  <si>
    <t>多媒體設計系(含碩士班)</t>
    <phoneticPr fontId="4" type="noConversion"/>
  </si>
  <si>
    <t>林家慶</t>
    <phoneticPr fontId="4" type="noConversion"/>
  </si>
  <si>
    <t>台灣在中美貿易摩擦有得到好處嗎? 雙反案例之實證研究(2/2)</t>
    <phoneticPr fontId="4" type="noConversion"/>
  </si>
  <si>
    <t>商業經營系</t>
    <phoneticPr fontId="4" type="noConversion"/>
  </si>
  <si>
    <t>教授</t>
    <phoneticPr fontId="4" type="noConversion"/>
  </si>
  <si>
    <t>MOST 111-2410-H-025 -033 -MY2</t>
    <phoneticPr fontId="4" type="noConversion"/>
  </si>
  <si>
    <t>一般研究計畫(個別)</t>
    <phoneticPr fontId="4" type="noConversion"/>
  </si>
  <si>
    <t>彈性支用額度17,320元      出席國際學術會議：80,000</t>
    <phoneticPr fontId="4" type="noConversion"/>
  </si>
  <si>
    <t>總體審慎監理政策、國家文化與市場紀律的關係: 正式與非正式規範孰重?(2/2)</t>
    <phoneticPr fontId="4" type="noConversion"/>
  </si>
  <si>
    <t>商業經營系</t>
    <phoneticPr fontId="4" type="noConversion"/>
  </si>
  <si>
    <t>國際貿易與經營學系</t>
    <phoneticPr fontId="4" type="noConversion"/>
  </si>
  <si>
    <t>陳大仁</t>
    <phoneticPr fontId="4" type="noConversion"/>
  </si>
  <si>
    <t>教授</t>
    <phoneticPr fontId="4" type="noConversion"/>
  </si>
  <si>
    <t>111/08/01-112/07/31</t>
    <phoneticPr fontId="4" type="noConversion"/>
  </si>
  <si>
    <t>彈性支用額度13,380元       出席國際學術會議：50,000</t>
    <phoneticPr fontId="4" type="noConversion"/>
  </si>
  <si>
    <t>彈性支用額度14,000元     出席國際學術會議：60,000</t>
    <phoneticPr fontId="4" type="noConversion"/>
  </si>
  <si>
    <t>資訊工程系(含碩士班)</t>
    <phoneticPr fontId="4" type="noConversion"/>
  </si>
  <si>
    <t>張雅芬</t>
    <phoneticPr fontId="4" type="noConversion"/>
  </si>
  <si>
    <t>資訊工程系(含碩士班)</t>
    <phoneticPr fontId="4" type="noConversion"/>
  </si>
  <si>
    <t>111/08/01-112/07/31</t>
    <phoneticPr fontId="4" type="noConversion"/>
  </si>
  <si>
    <t>MOST 111-2221-E-025-007 -</t>
    <phoneticPr fontId="4" type="noConversion"/>
  </si>
  <si>
    <t>彈性支用額度15,800元       出席國際學術會議：65,000</t>
    <phoneticPr fontId="4" type="noConversion"/>
  </si>
  <si>
    <t>彈性支用額度13,460元       出席國際學術會議：50,000</t>
    <phoneticPr fontId="4" type="noConversion"/>
  </si>
  <si>
    <t>MOST 111-2410-H-025-023 -</t>
    <phoneticPr fontId="4" type="noConversion"/>
  </si>
  <si>
    <t>休閒事業經營系</t>
    <phoneticPr fontId="4" type="noConversion"/>
  </si>
  <si>
    <t>顏昌華</t>
    <phoneticPr fontId="4" type="noConversion"/>
  </si>
  <si>
    <t>財務金融系</t>
    <phoneticPr fontId="4" type="noConversion"/>
  </si>
  <si>
    <t>彈性支用額度14,120元       出席國際學術會議：60,000</t>
    <phoneticPr fontId="4" type="noConversion"/>
  </si>
  <si>
    <t>彈性支用額度14,260元</t>
    <phoneticPr fontId="4" type="noConversion"/>
  </si>
  <si>
    <t>111/08/01-112/07/31</t>
    <phoneticPr fontId="4" type="noConversion"/>
  </si>
  <si>
    <t>財務金融系</t>
    <phoneticPr fontId="4" type="noConversion"/>
  </si>
  <si>
    <t>副教授</t>
    <phoneticPr fontId="4" type="noConversion"/>
  </si>
  <si>
    <t>葉志權</t>
    <phoneticPr fontId="4" type="noConversion"/>
  </si>
  <si>
    <t>劉俊廷</t>
    <phoneticPr fontId="4" type="noConversion"/>
  </si>
  <si>
    <t>保險金融管理系</t>
    <phoneticPr fontId="4" type="noConversion"/>
  </si>
  <si>
    <t>副教授</t>
    <phoneticPr fontId="4" type="noConversion"/>
  </si>
  <si>
    <t>MOST 111-2410-H-025-036 -</t>
    <phoneticPr fontId="4" type="noConversion"/>
  </si>
  <si>
    <t>彈性支用額度10,320元</t>
    <phoneticPr fontId="4" type="noConversion"/>
  </si>
  <si>
    <t>副教授</t>
    <phoneticPr fontId="4" type="noConversion"/>
  </si>
  <si>
    <t>彈性支用額度7,500元</t>
    <phoneticPr fontId="4" type="noConversion"/>
  </si>
  <si>
    <t>一般研究計畫(個別)</t>
    <phoneticPr fontId="4" type="noConversion"/>
  </si>
  <si>
    <t>財務金融系</t>
    <phoneticPr fontId="4" type="noConversion"/>
  </si>
  <si>
    <t>周佩儀</t>
    <phoneticPr fontId="4" type="noConversion"/>
  </si>
  <si>
    <t>總體審慎監理政策、國家文化與市場紀律的關係: 正式與非正式規範孰重?(1/2)</t>
    <phoneticPr fontId="4" type="noConversion"/>
  </si>
  <si>
    <t>以強化學習為基礎的鏈結調適技術結合傳輸功率控制改善無線人體區域網路功耗與時間效率</t>
    <phoneticPr fontId="4" type="noConversion"/>
  </si>
  <si>
    <t>以CFA圖像為基礎的資訊嵌入、竄改檢測與圖像重建之研究</t>
    <phoneticPr fontId="4" type="noConversion"/>
  </si>
  <si>
    <t>MOST 111-2221-E-025-006 -</t>
    <phoneticPr fontId="4" type="noConversion"/>
  </si>
  <si>
    <t>於半信賴環境中建立可去識別化並可彈性確保個人隱私之圖片保護的研究</t>
    <phoneticPr fontId="4" type="noConversion"/>
  </si>
  <si>
    <t>MOST 111-2221-E-025-004 -</t>
    <phoneticPr fontId="4" type="noConversion"/>
  </si>
  <si>
    <t>餐旅業品牌酷能夠促進品牌共鳴嗎？自我形象一致性與顧客啟發之干擾中介模型</t>
    <phoneticPr fontId="4" type="noConversion"/>
  </si>
  <si>
    <t>金融科技信用對銀行競爭程度與穩定度的影響：考慮新冠肺炎與金融法規</t>
    <phoneticPr fontId="4" type="noConversion"/>
  </si>
  <si>
    <t>MOST 111-2410-H-025-034 -</t>
    <phoneticPr fontId="4" type="noConversion"/>
  </si>
  <si>
    <t>實證檢視共營財務長的經濟效果</t>
    <phoneticPr fontId="4" type="noConversion"/>
  </si>
  <si>
    <t>MOST 111-2410-H-025-035 -</t>
    <phoneticPr fontId="4" type="noConversion"/>
  </si>
  <si>
    <t>核保資訊與保險人獲利性分析-台灣車體險實證</t>
    <phoneticPr fontId="4" type="noConversion"/>
  </si>
  <si>
    <t>死亡率模型之比較: 以COVID-19資料為例</t>
    <phoneticPr fontId="4" type="noConversion"/>
  </si>
  <si>
    <t>MOST 111-2410-H-025-037 -</t>
    <phoneticPr fontId="4" type="noConversion"/>
  </si>
  <si>
    <t>控制股東股權質押、融資約束及會計穩健性</t>
    <phoneticPr fontId="4" type="noConversion"/>
  </si>
  <si>
    <t>MOST 111-2410-H-025-038 -</t>
    <phoneticPr fontId="4" type="noConversion"/>
  </si>
  <si>
    <t>鄧秀玉</t>
    <phoneticPr fontId="4" type="noConversion"/>
  </si>
  <si>
    <t>休閒事業經營系</t>
    <phoneticPr fontId="4" type="noConversion"/>
  </si>
  <si>
    <t>餐旅業真誠領導能夠促進利社會服務行為嗎?工作智謀與個人-工作契合度之干擾中介模型</t>
    <phoneticPr fontId="4" type="noConversion"/>
  </si>
  <si>
    <t>111/08/01-112/07/31</t>
    <phoneticPr fontId="4" type="noConversion"/>
  </si>
  <si>
    <t>MOST 111-2410-H-025-024 -</t>
    <phoneticPr fontId="4" type="noConversion"/>
  </si>
  <si>
    <t>彈性支用額度14,540元         出席國際學術會議：60,000</t>
    <phoneticPr fontId="4" type="noConversion"/>
  </si>
  <si>
    <t>陳弘明</t>
    <phoneticPr fontId="4" type="noConversion"/>
  </si>
  <si>
    <t>教授</t>
    <phoneticPr fontId="4" type="noConversion"/>
  </si>
  <si>
    <t>設計具節能自我優化機制之網路功能虛擬化調度雲端系統</t>
    <phoneticPr fontId="4" type="noConversion"/>
  </si>
  <si>
    <t>111/08/01-112/07/31</t>
    <phoneticPr fontId="4" type="noConversion"/>
  </si>
  <si>
    <t>鼓勵技專校院從事實務型研究專案計畫(個別型)</t>
    <phoneticPr fontId="4" type="noConversion"/>
  </si>
  <si>
    <t>彈性支用額度10,900元</t>
    <phoneticPr fontId="4" type="noConversion"/>
  </si>
  <si>
    <t>彈性支用額度11,760元</t>
    <phoneticPr fontId="4" type="noConversion"/>
  </si>
  <si>
    <t>鼓勵技專校院從事實務型研究專案計畫(個別型)</t>
    <phoneticPr fontId="4" type="noConversion"/>
  </si>
  <si>
    <t>MOST 111-2637-E-025-002 -</t>
    <phoneticPr fontId="4" type="noConversion"/>
  </si>
  <si>
    <t>設計具故障與安全管理之虛擬化網路功能調度雲端系統</t>
    <phoneticPr fontId="4" type="noConversion"/>
  </si>
  <si>
    <t>副教授</t>
    <phoneticPr fontId="4" type="noConversion"/>
  </si>
  <si>
    <t>資訊工程系(含碩士班)</t>
    <phoneticPr fontId="4" type="noConversion"/>
  </si>
  <si>
    <t>盧永豐</t>
    <phoneticPr fontId="4" type="noConversion"/>
  </si>
  <si>
    <t>副教授</t>
    <phoneticPr fontId="4" type="noConversion"/>
  </si>
  <si>
    <t>通識教育中心</t>
    <phoneticPr fontId="4" type="noConversion"/>
  </si>
  <si>
    <t>「共玩」心世界：高齡者「心理照護」行動之規劃與實踐</t>
    <phoneticPr fontId="4" type="noConversion"/>
  </si>
  <si>
    <t>鼓勵技專校院從事實務型研究專案計畫(個別型)</t>
    <phoneticPr fontId="4" type="noConversion"/>
  </si>
  <si>
    <t>彈性支用額度11,000元</t>
    <phoneticPr fontId="4" type="noConversion"/>
  </si>
  <si>
    <t>彈性支用額度14,000元　　　　　　　　　國際學術會議：60,000</t>
    <phoneticPr fontId="4" type="noConversion"/>
  </si>
  <si>
    <t>鼓勵技專校院從事實務型研究專案計畫(個別型)</t>
    <phoneticPr fontId="4" type="noConversion"/>
  </si>
  <si>
    <t>MOST 111-2637-H-025-002 -</t>
    <phoneticPr fontId="4" type="noConversion"/>
  </si>
  <si>
    <t>擴增實境共創平台建構</t>
    <phoneticPr fontId="4" type="noConversion"/>
  </si>
  <si>
    <t>吳彥良</t>
    <phoneticPr fontId="4" type="noConversion"/>
  </si>
  <si>
    <t>多媒體設計系(含碩士班)</t>
    <phoneticPr fontId="4" type="noConversion"/>
  </si>
  <si>
    <t>助理教授</t>
    <phoneticPr fontId="4" type="noConversion"/>
  </si>
  <si>
    <t>保險金融管理系</t>
    <phoneticPr fontId="4" type="noConversion"/>
  </si>
  <si>
    <t>外籍移工參與員工信託之意願研究：以人力平台為例</t>
    <phoneticPr fontId="4" type="noConversion"/>
  </si>
  <si>
    <t>MOST 111-2637-H-025-003 -</t>
    <phoneticPr fontId="4" type="noConversion"/>
  </si>
  <si>
    <t>彈性支用額度16,000元</t>
    <phoneticPr fontId="4" type="noConversion"/>
  </si>
  <si>
    <t>鼓勵技專校院從事實務型研究專案計畫(個別型) 多年期計畫</t>
    <phoneticPr fontId="4" type="noConversion"/>
  </si>
  <si>
    <t>MOST 111-2637-M-025-001 -</t>
    <phoneticPr fontId="4" type="noConversion"/>
  </si>
  <si>
    <t>硒(碲)化鎵及硒(碲)化鋅鎵的材料性質、光催化活性及機構之研究(2/3)</t>
    <phoneticPr fontId="4" type="noConversion"/>
  </si>
  <si>
    <t>通識教育中心</t>
    <phoneticPr fontId="4" type="noConversion"/>
  </si>
  <si>
    <t>111/08/01-112/07/31</t>
    <phoneticPr fontId="4" type="noConversion"/>
  </si>
  <si>
    <t>蔡家緯</t>
    <phoneticPr fontId="4" type="noConversion"/>
  </si>
  <si>
    <t>基於混合式量子網路之量子通訊協定研究</t>
    <phoneticPr fontId="4" type="noConversion"/>
  </si>
  <si>
    <t>開發深度學習多模態人工智慧遠距監考系統：整合試題反應組型、行為訊號、視訊眼動軌跡探究遠距監考的機制</t>
    <phoneticPr fontId="4" type="noConversion"/>
  </si>
  <si>
    <t>111/08/01-112/07/31</t>
    <phoneticPr fontId="4" type="noConversion"/>
  </si>
  <si>
    <t>全球化與碳排放關係之再審視:追蹤數據傅立葉因果關係</t>
    <phoneticPr fontId="4" type="noConversion"/>
  </si>
  <si>
    <t>111/08/01-112/07/31</t>
    <phoneticPr fontId="4" type="noConversion"/>
  </si>
  <si>
    <t>彈性支用額度10,360元         111年 東海大學轉入        兩岸社會經濟與管理     研究中心</t>
    <phoneticPr fontId="4" type="noConversion"/>
  </si>
  <si>
    <t>保險金融管理系</t>
    <phoneticPr fontId="4" type="noConversion"/>
  </si>
  <si>
    <t>王美智</t>
    <phoneticPr fontId="4" type="noConversion"/>
  </si>
  <si>
    <t>專案型助理研究員</t>
    <phoneticPr fontId="4" type="noConversion"/>
  </si>
  <si>
    <t>NSTC 111-2410-H-025-040 -</t>
    <phoneticPr fontId="4" type="noConversion"/>
  </si>
  <si>
    <t>曾建維</t>
    <phoneticPr fontId="4" type="noConversion"/>
  </si>
  <si>
    <t>資訊管理系(含碩士班)</t>
    <phoneticPr fontId="4" type="noConversion"/>
  </si>
  <si>
    <t>專任助理教授</t>
    <phoneticPr fontId="4" type="noConversion"/>
  </si>
  <si>
    <t>NSTC 111-2410-H-025-039 -</t>
    <phoneticPr fontId="4" type="noConversion"/>
  </si>
  <si>
    <t>新進人員研究計畫(個別型)</t>
    <phoneticPr fontId="4" type="noConversion"/>
  </si>
  <si>
    <t xml:space="preserve">彈性支用額度15,800元     出席國際學術會議：60,000  111.7月國立臺東大學 轉入    </t>
    <phoneticPr fontId="4" type="noConversion"/>
  </si>
  <si>
    <t>資訊工程系(含碩士班)</t>
    <phoneticPr fontId="4" type="noConversion"/>
  </si>
  <si>
    <t>MOST 111-2221-E-025-010 -</t>
    <phoneticPr fontId="4" type="noConversion"/>
  </si>
  <si>
    <t>簡淑華</t>
    <phoneticPr fontId="4" type="noConversion"/>
  </si>
  <si>
    <t>曾為國</t>
    <phoneticPr fontId="4" type="noConversion"/>
  </si>
  <si>
    <t>商業經營系</t>
    <phoneticPr fontId="4" type="noConversion"/>
  </si>
  <si>
    <t>專案助理教授</t>
    <phoneticPr fontId="4" type="noConversion"/>
  </si>
  <si>
    <t>變動環境下的數位轉型策略:創業導向、員工數位技能與企業數位化程度關係之研究</t>
    <phoneticPr fontId="4" type="noConversion"/>
  </si>
  <si>
    <t>111/09/01-112/08/31</t>
    <phoneticPr fontId="4" type="noConversion"/>
  </si>
  <si>
    <t>NSTC 111-2410-H-025-041 -</t>
    <phoneticPr fontId="4" type="noConversion"/>
  </si>
  <si>
    <t>彈性支用額度11,640元         111年 國立清華大學轉入</t>
    <phoneticPr fontId="4" type="noConversion"/>
  </si>
  <si>
    <t>中護健康學院美容系</t>
    <phoneticPr fontId="4" type="noConversion"/>
  </si>
  <si>
    <t>111/11/01-112/10/31</t>
    <phoneticPr fontId="4" type="noConversion"/>
  </si>
  <si>
    <t>NSTC 111-2622-E-025-002 -</t>
    <phoneticPr fontId="4" type="noConversion"/>
  </si>
  <si>
    <t>彈性支用額度11,400元　　　　　　　　　先期技術技轉金：62,525
合作企業配合款：211,386</t>
    <phoneticPr fontId="4" type="noConversion"/>
  </si>
  <si>
    <t>陳怡芳</t>
    <phoneticPr fontId="4" type="noConversion"/>
  </si>
  <si>
    <t>中護健康學院老人服務事業管理系</t>
    <phoneticPr fontId="4" type="noConversion"/>
  </si>
  <si>
    <t>NSTC 111-2314-B-025-002 -</t>
    <phoneticPr fontId="4" type="noConversion"/>
  </si>
  <si>
    <t xml:space="preserve">彈性支用額度10,800元        </t>
    <phoneticPr fontId="4" type="noConversion"/>
  </si>
  <si>
    <t>嚴萬軒</t>
    <phoneticPr fontId="4" type="noConversion"/>
  </si>
  <si>
    <t>111/11/01-112/10/31</t>
    <phoneticPr fontId="4" type="noConversion"/>
  </si>
  <si>
    <t>彈性支用額度12,080元　　　　　　　　　國際學術會議：60,000</t>
    <phoneticPr fontId="4" type="noConversion"/>
  </si>
  <si>
    <t>產學合作計畫-超臨界流體嘉寶果活性成分技術開發與在活躍老化與美白之應用研究</t>
    <phoneticPr fontId="4" type="noConversion"/>
  </si>
  <si>
    <t>肺癌病患罹患失智症之風險探討:全國人口之世代研究</t>
    <phoneticPr fontId="4" type="noConversion"/>
  </si>
  <si>
    <t>以Zaltman視覺隱喻萃取法檢視台灣英語學習之深層動機---個人投資理論觀點與對新自由主義的反思</t>
    <phoneticPr fontId="4" type="noConversion"/>
  </si>
  <si>
    <t>NSTC 111-2410-H-025-042 -</t>
    <phoneticPr fontId="4" type="noConversion"/>
  </si>
  <si>
    <t>彈性支用額度14,040元　　　　　　　　　國際學術會議：60,000</t>
    <phoneticPr fontId="4" type="noConversion"/>
  </si>
  <si>
    <t>111/12/01-112/11/30</t>
    <phoneticPr fontId="4" type="noConversion"/>
  </si>
  <si>
    <t>張鈞淯</t>
    <phoneticPr fontId="4" type="noConversion"/>
  </si>
  <si>
    <t>基於mYOLO-CFNN之智慧車流監測系統</t>
    <phoneticPr fontId="4" type="noConversion"/>
  </si>
  <si>
    <t>NSTC 111-2222-E-025-001 -</t>
    <phoneticPr fontId="4" type="noConversion"/>
  </si>
  <si>
    <t>陳俊智</t>
    <phoneticPr fontId="4" type="noConversion"/>
  </si>
  <si>
    <t>國際貿易與經營學系</t>
    <phoneticPr fontId="4" type="noConversion"/>
  </si>
  <si>
    <t>112/01/01-112/12/31</t>
    <phoneticPr fontId="4" type="noConversion"/>
  </si>
  <si>
    <t>NSTC 112-2410-H-025-001 -</t>
    <phoneticPr fontId="4" type="noConversion"/>
  </si>
  <si>
    <t>吳福興</t>
    <phoneticPr fontId="4" type="noConversion"/>
  </si>
  <si>
    <t>人工智慧應用工程學士學位學程</t>
    <phoneticPr fontId="4" type="noConversion"/>
  </si>
  <si>
    <t>開發進階型人工智慧方法以提高預測再入院、急性心肌梗塞及心理狀態之預測效能與其邊緣運算應用(1/3)</t>
    <phoneticPr fontId="4" type="noConversion"/>
  </si>
  <si>
    <t>開發進階型人工智慧方法以提高預測再入院、急性心肌梗塞及心理狀態之預測效能與其邊緣運算應用(2/3)</t>
    <phoneticPr fontId="4" type="noConversion"/>
  </si>
  <si>
    <t>開發進階型人工智慧方法以提高預測再入院、急性心肌梗塞及心理狀態之預測效能與其邊緣運算應用(3/3)</t>
    <phoneticPr fontId="4" type="noConversion"/>
  </si>
  <si>
    <t>2年期，單年期金額
彈性支用額度18,500元               出席國際學術會議：80,000</t>
    <phoneticPr fontId="4" type="noConversion"/>
  </si>
  <si>
    <t>2年期，單年期金額
彈性支用額度為21,520元     出席國際學術會議：80,000</t>
    <phoneticPr fontId="4" type="noConversion"/>
  </si>
  <si>
    <t xml:space="preserve">3年期，單年期金額
彈性支用額度15,980元      出席國際學術會議：90,000    </t>
    <phoneticPr fontId="4" type="noConversion"/>
  </si>
  <si>
    <t xml:space="preserve">3年期，單年期金額
彈性支用額度15,940元     出席國際學術會議：100,000元  </t>
    <phoneticPr fontId="4" type="noConversion"/>
  </si>
  <si>
    <t>2年期，單年期金額
彈性支用額度10,900元</t>
    <phoneticPr fontId="4" type="noConversion"/>
  </si>
  <si>
    <t>2年期，單年期金額
彈性支用額度17,320元      出席國際學術會議：80,000</t>
    <phoneticPr fontId="4" type="noConversion"/>
  </si>
  <si>
    <t>3年期，單年期金額
彈性支用額度16,740元　</t>
    <phoneticPr fontId="4" type="noConversion"/>
  </si>
  <si>
    <t>3年期，單年期金額
彈性支用額度14,900元　</t>
    <phoneticPr fontId="4" type="noConversion"/>
  </si>
  <si>
    <t>3年期，單年期金額
彈性支用額度14,900元　</t>
    <phoneticPr fontId="4" type="noConversion"/>
  </si>
  <si>
    <t>商業經營系</t>
    <phoneticPr fontId="4" type="noConversion"/>
  </si>
  <si>
    <t>智慧無人商店消費者動機與行為之縱向研究-基於定性定量研究方法</t>
    <phoneticPr fontId="4" type="noConversion"/>
  </si>
  <si>
    <t xml:space="preserve">NSTC 112-2410-H-025-006 - </t>
    <phoneticPr fontId="4" type="noConversion"/>
  </si>
  <si>
    <t xml:space="preserve">月支研究主持費1名
:15,000(12.00月計)
彈性支用額度10,800元      出席國際學術會議：60,000    </t>
    <phoneticPr fontId="4" type="noConversion"/>
  </si>
  <si>
    <t>陳美如</t>
    <phoneticPr fontId="4" type="noConversion"/>
  </si>
  <si>
    <t>線上共同設計對消費者在客製化產品購買行為之研究：虛擬產品體驗與社會認同理論的觀點</t>
    <phoneticPr fontId="4" type="noConversion"/>
  </si>
  <si>
    <t>NSTC 112-2410-H-025-007 -</t>
    <phoneticPr fontId="4" type="noConversion"/>
  </si>
  <si>
    <t>一般研究計畫(個別型)</t>
    <phoneticPr fontId="4" type="noConversion"/>
  </si>
  <si>
    <t xml:space="preserve">月支研究主持費1名
:15,000(12.00月計)
彈性支用額度10,000元      </t>
    <phoneticPr fontId="4" type="noConversion"/>
  </si>
  <si>
    <t>教授</t>
    <phoneticPr fontId="4" type="noConversion"/>
  </si>
  <si>
    <t>以深度強化學習結合注意力機制於阿茲海默症早期診斷、延緩與危險因素探討</t>
    <phoneticPr fontId="4" type="noConversion"/>
  </si>
  <si>
    <t>112/08/01-113/07/31</t>
    <phoneticPr fontId="4" type="noConversion"/>
  </si>
  <si>
    <t>NSTC 112-2410-H-025-008 -</t>
    <phoneticPr fontId="4" type="noConversion"/>
  </si>
  <si>
    <t xml:space="preserve">月支研究主持費1名
:15,000(12.00月計)
彈性支用額度13,000元      出席國際學術會議：75,000    </t>
    <phoneticPr fontId="4" type="noConversion"/>
  </si>
  <si>
    <t>鄭正豐</t>
    <phoneticPr fontId="4" type="noConversion"/>
  </si>
  <si>
    <t>副教授</t>
    <phoneticPr fontId="4" type="noConversion"/>
  </si>
  <si>
    <t>天使還是魔鬼？整合探究服務機器人口碑的前因與後果</t>
    <phoneticPr fontId="4" type="noConversion"/>
  </si>
  <si>
    <t>112/08/01-113/07/31</t>
    <phoneticPr fontId="4" type="noConversion"/>
  </si>
  <si>
    <t>NSTC 112-2410-H-025-009 -</t>
    <phoneticPr fontId="4" type="noConversion"/>
  </si>
  <si>
    <t xml:space="preserve">月支研究主持費1名
:15,000(12.00月計)
彈性支用額度8,080元      出席國際學術會議：119,000    </t>
    <phoneticPr fontId="4" type="noConversion"/>
  </si>
  <si>
    <t>黃彥智</t>
    <phoneticPr fontId="4" type="noConversion"/>
  </si>
  <si>
    <t>道德領導與綠色創造力：創意性問題解決的中介角色與集體促進焦點的調節結果</t>
    <phoneticPr fontId="4" type="noConversion"/>
  </si>
  <si>
    <t xml:space="preserve"> NSTC 112-2410-H-025-010 - </t>
    <phoneticPr fontId="4" type="noConversion"/>
  </si>
  <si>
    <t xml:space="preserve">月支研究主持費1名
:15,000(12.00月計)
彈性支用額度9,380元          </t>
    <phoneticPr fontId="4" type="noConversion"/>
  </si>
  <si>
    <t>中護健康學院老人服務事業管理系</t>
    <phoneticPr fontId="4" type="noConversion"/>
  </si>
  <si>
    <t>台灣全民健康保險新版使用者付費部份負擔政策有效性的事前評估：互補性醫療服務搭售的包裹式定價觀點</t>
    <phoneticPr fontId="4" type="noConversion"/>
  </si>
  <si>
    <t xml:space="preserve"> NSTC 112-2410-H-025-011 - </t>
    <phoneticPr fontId="4" type="noConversion"/>
  </si>
  <si>
    <t xml:space="preserve">月支研究主持費1名
:15,000(12.00月計)
彈性支用額度13,000元      出席國際學術會議：80,000    </t>
    <phoneticPr fontId="4" type="noConversion"/>
  </si>
  <si>
    <t>助理教授</t>
    <phoneticPr fontId="4" type="noConversion"/>
  </si>
  <si>
    <t>同事不文明行為之調節式中介與中介式調節分析：社會訊息處理取向</t>
    <phoneticPr fontId="4" type="noConversion"/>
  </si>
  <si>
    <t xml:space="preserve"> NSTC 112-2410-H-025-012 -SSS</t>
    <phoneticPr fontId="4" type="noConversion"/>
  </si>
  <si>
    <t>新進人員研究計畫(個別型)</t>
    <phoneticPr fontId="4" type="noConversion"/>
  </si>
  <si>
    <t xml:space="preserve">月支研究主持費1名
:15,000(12.00月計)
彈性支用額度8,000元          </t>
    <phoneticPr fontId="4" type="noConversion"/>
  </si>
  <si>
    <t>李家瑩</t>
    <phoneticPr fontId="4" type="noConversion"/>
  </si>
  <si>
    <t>企業管理系</t>
    <phoneticPr fontId="4" type="noConversion"/>
  </si>
  <si>
    <t>教授</t>
    <phoneticPr fontId="4" type="noConversion"/>
  </si>
  <si>
    <t>逃不出手掌心? 探索如何鎖住通路顧客(1/2)</t>
    <phoneticPr fontId="4" type="noConversion"/>
  </si>
  <si>
    <t>112/08/01-114/07/31</t>
    <phoneticPr fontId="4" type="noConversion"/>
  </si>
  <si>
    <t>NSTC 112-2628-H-025 -001 -MY2</t>
    <phoneticPr fontId="4" type="noConversion"/>
  </si>
  <si>
    <t>優秀年輕學者研究計畫(個別型)</t>
    <phoneticPr fontId="4" type="noConversion"/>
  </si>
  <si>
    <t>人工智慧應用工程學士學位學程</t>
    <phoneticPr fontId="4" type="noConversion"/>
  </si>
  <si>
    <t>113/06/01-114/05/31</t>
    <phoneticPr fontId="4" type="noConversion"/>
  </si>
  <si>
    <t>逃不出手掌心? 探索如何鎖住通路顧客(2/2)</t>
    <phoneticPr fontId="4" type="noConversion"/>
  </si>
  <si>
    <t>113/08/01-114/07/31</t>
    <phoneticPr fontId="4" type="noConversion"/>
  </si>
  <si>
    <t xml:space="preserve">NSTC 112-2628-H-025 -001 -MY2 </t>
    <phoneticPr fontId="4" type="noConversion"/>
  </si>
  <si>
    <t>優秀年輕學者研究計畫(個別型)</t>
    <phoneticPr fontId="4" type="noConversion"/>
  </si>
  <si>
    <t>陳庭萱</t>
    <phoneticPr fontId="4" type="noConversion"/>
  </si>
  <si>
    <t>NSTC 112-2410-H-025 -004 -MY2</t>
    <phoneticPr fontId="4" type="noConversion"/>
  </si>
  <si>
    <t>一般研究計畫(個別型)</t>
    <phoneticPr fontId="4" type="noConversion"/>
  </si>
  <si>
    <t xml:space="preserve">2年期，單年期金額
月支研究主持費1名
:15,000(12.00月計)
彈性支用額度18,000元      出席國際學術會議：95,900    </t>
    <phoneticPr fontId="4" type="noConversion"/>
  </si>
  <si>
    <t xml:space="preserve">2年期，單年期金額
月支研究主持費1名
:15,000(12.00月計)
彈性支用額度14,220元      出席國際學術會議：100,000    </t>
    <phoneticPr fontId="4" type="noConversion"/>
  </si>
  <si>
    <t xml:space="preserve">建置偏誤修正的永續放款智慧預測模型-運用雙向編碼表述、注意力長短期記憶和Q學習(2/2) </t>
    <phoneticPr fontId="4" type="noConversion"/>
  </si>
  <si>
    <t xml:space="preserve">建置偏誤修正的永續放款智慧預測模型-運用雙向編碼表述、注意力長短期記憶和Q學習(1/2) </t>
    <phoneticPr fontId="4" type="noConversion"/>
  </si>
  <si>
    <t>呂岡玶</t>
    <phoneticPr fontId="4" type="noConversion"/>
  </si>
  <si>
    <t>統計系</t>
    <phoneticPr fontId="4" type="noConversion"/>
  </si>
  <si>
    <t>教授</t>
    <phoneticPr fontId="4" type="noConversion"/>
  </si>
  <si>
    <t xml:space="preserve">月支研究主持費1名
:15,000(12.00月計)
彈性支用額度8,860元      出席國際學術會議：50,000    </t>
    <phoneticPr fontId="4" type="noConversion"/>
  </si>
  <si>
    <t>鄭經偉</t>
    <phoneticPr fontId="4" type="noConversion"/>
  </si>
  <si>
    <t>資訊工程系(含碩士班)</t>
    <phoneticPr fontId="4" type="noConversion"/>
  </si>
  <si>
    <t>112/08/01-113/07/31</t>
    <phoneticPr fontId="4" type="noConversion"/>
  </si>
  <si>
    <t xml:space="preserve">月支研究主持費1名
:15,000(12.00月計)
彈性支用額度25,000元      出席國際學術會議：50,000    </t>
    <phoneticPr fontId="4" type="noConversion"/>
  </si>
  <si>
    <t>劉以慧</t>
    <phoneticPr fontId="4" type="noConversion"/>
  </si>
  <si>
    <t>發展均質化的成人數位識能與學習模式：基於整合科技接受模式、中高齡數位識能的實證研究</t>
    <phoneticPr fontId="4" type="noConversion"/>
  </si>
  <si>
    <t>中護健康學院老人服務事業管理系</t>
    <phoneticPr fontId="4" type="noConversion"/>
  </si>
  <si>
    <t>副教授</t>
    <phoneticPr fontId="4" type="noConversion"/>
  </si>
  <si>
    <t xml:space="preserve">月支研究主持費1名
:15,000(12.00月計)
彈性支用額度16,040元      出席國際學術會議：100,000    </t>
    <phoneticPr fontId="4" type="noConversion"/>
  </si>
  <si>
    <t>洪國財</t>
  </si>
  <si>
    <t>應用日語系</t>
    <phoneticPr fontId="4" type="noConversion"/>
  </si>
  <si>
    <t>112/08/01-113/07/31</t>
    <phoneticPr fontId="4" type="noConversion"/>
  </si>
  <si>
    <t xml:space="preserve">月支研究主持費1名
:15,000(12.00月計)
彈性支用額度12,860元      出席國際學術會議：70,000    </t>
    <phoneticPr fontId="4" type="noConversion"/>
  </si>
  <si>
    <t>林文彥</t>
    <phoneticPr fontId="4" type="noConversion"/>
  </si>
  <si>
    <t xml:space="preserve">月支研究主持費1名
:15,000(12.00月計)
彈性支用額度16,420元      出席國際學術會議：50,000    </t>
    <phoneticPr fontId="4" type="noConversion"/>
  </si>
  <si>
    <t>助理教授</t>
    <phoneticPr fontId="4" type="noConversion"/>
  </si>
  <si>
    <t xml:space="preserve">月支研究主持費1名
:15,000(12.00月計)
彈性支用額度12,200元      出席國際學術會議：31,000    </t>
    <phoneticPr fontId="4" type="noConversion"/>
  </si>
  <si>
    <t>林家安</t>
    <phoneticPr fontId="4" type="noConversion"/>
  </si>
  <si>
    <t>商業設計系(含碩士班)</t>
    <phoneticPr fontId="4" type="noConversion"/>
  </si>
  <si>
    <t xml:space="preserve">月支研究主持費1名
:15,000(12.00月計)
彈性支用額度17,620元          </t>
    <phoneticPr fontId="4" type="noConversion"/>
  </si>
  <si>
    <t>謝佩倫</t>
    <phoneticPr fontId="4" type="noConversion"/>
  </si>
  <si>
    <t>112/08/01-115/07/31</t>
    <phoneticPr fontId="4" type="noConversion"/>
  </si>
  <si>
    <t xml:space="preserve">月支研究主持費1名
:15,000(12.00月計)
彈性支用額度19,000元      出席國際學術會議：50,000    </t>
    <phoneticPr fontId="4" type="noConversion"/>
  </si>
  <si>
    <t>113/08/01-115/07/31</t>
    <phoneticPr fontId="4" type="noConversion"/>
  </si>
  <si>
    <t>何昕家</t>
    <phoneticPr fontId="4" type="noConversion"/>
  </si>
  <si>
    <t>通識教育中心</t>
    <phoneticPr fontId="4" type="noConversion"/>
  </si>
  <si>
    <t>中小學永續發展目標（SDGs）素養課程與教學實踐取徑之研究(1/3)</t>
    <phoneticPr fontId="4" type="noConversion"/>
  </si>
  <si>
    <t>112/08/01-115/07/31</t>
    <phoneticPr fontId="4" type="noConversion"/>
  </si>
  <si>
    <t>NSTC 112-2410-H-025-015-SS3</t>
    <phoneticPr fontId="4" type="noConversion"/>
  </si>
  <si>
    <t>113/08/01-115/07/31</t>
    <phoneticPr fontId="4" type="noConversion"/>
  </si>
  <si>
    <t>中小學永續發展目標（SDGs）素養課程與教學實踐取徑之研究(3/3)</t>
    <phoneticPr fontId="4" type="noConversion"/>
  </si>
  <si>
    <t>114/08/01-115/07/31</t>
    <phoneticPr fontId="4" type="noConversion"/>
  </si>
  <si>
    <t>114/08/01-115/07/31</t>
    <phoneticPr fontId="4" type="noConversion"/>
  </si>
  <si>
    <t>改變點迴歸模型之改變點個數的穩健估計</t>
    <phoneticPr fontId="4" type="noConversion"/>
  </si>
  <si>
    <t>NSTC 112-2118-M-025-001-</t>
    <phoneticPr fontId="4" type="noConversion"/>
  </si>
  <si>
    <t>Zener衝擊理論的近似解應用於工程材料及禽蛋蛋殼厚度之量測( II )</t>
    <phoneticPr fontId="4" type="noConversion"/>
  </si>
  <si>
    <t>NSTC 112-2313-B-025-001-</t>
    <phoneticPr fontId="4" type="noConversion"/>
  </si>
  <si>
    <t>NSTC 112-2410-H-025-002-</t>
    <phoneticPr fontId="4" type="noConversion"/>
  </si>
  <si>
    <t>大學生以想法為主線上知識翻新活動提升多元文化素養之文化理解與實踐</t>
    <phoneticPr fontId="4" type="noConversion"/>
  </si>
  <si>
    <t>NSTC 112-2410-H-25-003-</t>
    <phoneticPr fontId="4" type="noConversion"/>
  </si>
  <si>
    <t>以AI聊天系統為基礎之鷹架式引導國中領域課程融入SDGs協作系統-培養師生跨域學習、發現問題與解決問題的素養</t>
    <phoneticPr fontId="4" type="noConversion"/>
  </si>
  <si>
    <t>NSTC 112-2410-H-025-013-</t>
    <phoneticPr fontId="4" type="noConversion"/>
  </si>
  <si>
    <t>比較自閉症與一般學童情緒識別視覺線索、AI機器人互動溝通模式設計與評估</t>
    <phoneticPr fontId="4" type="noConversion"/>
  </si>
  <si>
    <t>NSTC 112-2410-H-025-014-</t>
    <phoneticPr fontId="4" type="noConversion"/>
  </si>
  <si>
    <t>農民影像書寫-從當代回看1930年代農民的集體記憶與話語</t>
    <phoneticPr fontId="4" type="noConversion"/>
  </si>
  <si>
    <t>NSTC 112-2410-H-025-016-</t>
    <phoneticPr fontId="4" type="noConversion"/>
  </si>
  <si>
    <t>以復原力為導向的訓練合併智能照護管理對中高齡長者身智衰退症之成效探討(1/3)</t>
    <phoneticPr fontId="4" type="noConversion"/>
  </si>
  <si>
    <t>NSTC 112-2314-B-025-001-MY3-</t>
    <phoneticPr fontId="4" type="noConversion"/>
  </si>
  <si>
    <t>以復原力為導向的訓練合併智能照護管理對中高齡長者身智衰退症之成效探討(2/3)</t>
    <phoneticPr fontId="4" type="noConversion"/>
  </si>
  <si>
    <t>NSTC 112-2314-B-025-001-MY3-</t>
    <phoneticPr fontId="4" type="noConversion"/>
  </si>
  <si>
    <t>中小學永續發展目標（SDGs）素養課程與教學實踐取徑之研究(2/3)</t>
    <phoneticPr fontId="4" type="noConversion"/>
  </si>
  <si>
    <t>NSTC 112-2410-H-025-015-SS3</t>
    <phoneticPr fontId="4" type="noConversion"/>
  </si>
  <si>
    <t>以復原力為導向的訓練合併智能照護管理對中高齡長者身智衰退症之成效探討(3/3)</t>
    <phoneticPr fontId="4" type="noConversion"/>
  </si>
  <si>
    <t>王健亞</t>
    <phoneticPr fontId="4" type="noConversion"/>
  </si>
  <si>
    <t>在虛實整合環境中降低影視專案參與人員的閒置時間</t>
    <phoneticPr fontId="4" type="noConversion"/>
  </si>
  <si>
    <t>112/08/01-113/07/31</t>
    <phoneticPr fontId="4" type="noConversion"/>
  </si>
  <si>
    <t>NSTC 112-2410-H-025-045-</t>
    <phoneticPr fontId="4" type="noConversion"/>
  </si>
  <si>
    <t>30(轉)</t>
    <phoneticPr fontId="4" type="noConversion"/>
  </si>
  <si>
    <t>任務型導向的系統或裝置其保固設計、預防維護與檢驗策略之研究(2/3)</t>
    <phoneticPr fontId="4" type="noConversion"/>
  </si>
  <si>
    <t>具非搶占優先權服務與多服務者同步休假之重試排隊分析(2/3)</t>
    <phoneticPr fontId="4" type="noConversion"/>
  </si>
  <si>
    <t>簡郁紘</t>
    <phoneticPr fontId="4" type="noConversion"/>
  </si>
  <si>
    <t>統計系</t>
    <phoneticPr fontId="4" type="noConversion"/>
  </si>
  <si>
    <t>教授</t>
    <phoneticPr fontId="4" type="noConversion"/>
  </si>
  <si>
    <t>MOST 111-2221-E-025 -001 -MY3</t>
    <phoneticPr fontId="4" type="noConversion"/>
  </si>
  <si>
    <t xml:space="preserve">3年期，單年期金額
月支研究主持費1名
:15,000(12.00月計)
彈性支用額度15,060元      出席國際學術會議：90,000    </t>
    <phoneticPr fontId="4" type="noConversion"/>
  </si>
  <si>
    <t>任務型導向的系統或裝置其保固設計、預防維護與檢驗策略之研究(3/3)</t>
    <phoneticPr fontId="4" type="noConversion"/>
  </si>
  <si>
    <t xml:space="preserve">3年期，單年期金額
月支研究主持費1名
:15,000(12.00月計)
彈性支用額度15,940元      出席國際學術會議：100,000    </t>
    <phoneticPr fontId="4" type="noConversion"/>
  </si>
  <si>
    <t>基於自我隱藏可逆性浮水印之可偵測竄改位置的影像完整性驗證(1/2)</t>
    <phoneticPr fontId="4" type="noConversion"/>
  </si>
  <si>
    <t>戴維良</t>
    <phoneticPr fontId="4" type="noConversion"/>
  </si>
  <si>
    <t>副教授</t>
    <phoneticPr fontId="4" type="noConversion"/>
  </si>
  <si>
    <t xml:space="preserve">NSTC 112-2221-E-025 -005 -MY2 </t>
    <phoneticPr fontId="4" type="noConversion"/>
  </si>
  <si>
    <t>一般研究計畫(個別型)</t>
    <phoneticPr fontId="4" type="noConversion"/>
  </si>
  <si>
    <t>基於自我隱藏可逆性浮水印之可偵測竄改位置的影像完整性驗證(2/2)</t>
    <phoneticPr fontId="4" type="noConversion"/>
  </si>
  <si>
    <t xml:space="preserve"> 一般研究計畫(個別型)</t>
    <phoneticPr fontId="4" type="noConversion"/>
  </si>
  <si>
    <t>具非搶占優先權服務與多服務者同步休假之重試排隊分析(3/3)</t>
    <phoneticPr fontId="4" type="noConversion"/>
  </si>
  <si>
    <t>李孟杰</t>
    <phoneticPr fontId="4" type="noConversion"/>
  </si>
  <si>
    <t>室內設計系(含碩士班)</t>
    <phoneticPr fontId="4" type="noConversion"/>
  </si>
  <si>
    <t>教授</t>
    <phoneticPr fontId="4" type="noConversion"/>
  </si>
  <si>
    <t>室內熱舒適及空氣品質與高齡者身心感知之關聯性研究(1/2)</t>
    <phoneticPr fontId="4" type="noConversion"/>
  </si>
  <si>
    <t>NSTC 112-2221-E-025 -003 -MY2</t>
    <phoneticPr fontId="4" type="noConversion"/>
  </si>
  <si>
    <t>一般研究計畫(個別型)</t>
    <phoneticPr fontId="4" type="noConversion"/>
  </si>
  <si>
    <t>室內熱舒適及空氣品質與高齡者身心感知之關聯性研究(2/2)</t>
    <phoneticPr fontId="4" type="noConversion"/>
  </si>
  <si>
    <t>113/08/01-114/07/31</t>
    <phoneticPr fontId="4" type="noConversion"/>
  </si>
  <si>
    <t>蕭國倫</t>
    <phoneticPr fontId="4" type="noConversion"/>
  </si>
  <si>
    <t>資訊管理系(含碩士班)</t>
    <phoneticPr fontId="4" type="noConversion"/>
  </si>
  <si>
    <t>教授</t>
    <phoneticPr fontId="4" type="noConversion"/>
  </si>
  <si>
    <t>元宇宙能力評估研究：量表開發與職場參與意願因素之探索(1/2)</t>
    <phoneticPr fontId="4" type="noConversion"/>
  </si>
  <si>
    <t>112/08/01-113/07/31</t>
    <phoneticPr fontId="4" type="noConversion"/>
  </si>
  <si>
    <t>NSTC 112-2410-H-025 -018 -MY2</t>
    <phoneticPr fontId="4" type="noConversion"/>
  </si>
  <si>
    <t>一般研究計畫(個別型)</t>
    <phoneticPr fontId="4" type="noConversion"/>
  </si>
  <si>
    <t>元宇宙能力評估研究：量表開發與職場參與意願因素之探索(2/2)</t>
    <phoneticPr fontId="4" type="noConversion"/>
  </si>
  <si>
    <t>林心慧</t>
    <phoneticPr fontId="4" type="noConversion"/>
  </si>
  <si>
    <t>流通管理系(含碩士班)</t>
    <phoneticPr fontId="4" type="noConversion"/>
  </si>
  <si>
    <t>教授</t>
    <phoneticPr fontId="4" type="noConversion"/>
  </si>
  <si>
    <t>行銷模擬系統對於學生創業學習態度、創業競賽參與、自我效能與行為意向的影響：兼論內外控與個人資訊科技創新的調節效果(1/2)</t>
    <phoneticPr fontId="4" type="noConversion"/>
  </si>
  <si>
    <t>NSTC 112-2410-H-025 -020 -MY2</t>
    <phoneticPr fontId="4" type="noConversion"/>
  </si>
  <si>
    <t>行銷模擬系統對於學生創業學習態度、創業競賽參與、自我效能與行為意向的影響：兼論內外控與個人資訊科技創新的調節效果(2/2)</t>
    <phoneticPr fontId="4" type="noConversion"/>
  </si>
  <si>
    <t>企業管理系</t>
    <phoneticPr fontId="4" type="noConversion"/>
  </si>
  <si>
    <t>程式設計課程的教育機器人介入與運算思維技能之研究(1/2)</t>
    <phoneticPr fontId="4" type="noConversion"/>
  </si>
  <si>
    <t>NSTC 112-2410-H-025 -024 -MY2</t>
    <phoneticPr fontId="4" type="noConversion"/>
  </si>
  <si>
    <t>一般研究計畫(個別型)</t>
    <phoneticPr fontId="4" type="noConversion"/>
  </si>
  <si>
    <t>程式設計課程的教育機器人介入與運算思維技能之研究(2/2)</t>
    <phoneticPr fontId="4" type="noConversion"/>
  </si>
  <si>
    <t>黃天麒</t>
    <phoneticPr fontId="4" type="noConversion"/>
  </si>
  <si>
    <t>STEAM教育新篇章: 以永續發展教育培育產業導向之高層次思維能力課程發展與評估－STEAM教育新篇章: 以永續發展教育培育產業導向之高層次思維能力課程發展與評估－子計畫一：應用設計思考教學法培育資訊軟體產業高層次思維之永續發展人才(1/3)</t>
    <phoneticPr fontId="4" type="noConversion"/>
  </si>
  <si>
    <t>NSTC 112-2410-H-025 -027 -MY3</t>
    <phoneticPr fontId="4" type="noConversion"/>
  </si>
  <si>
    <t>一般研究計畫(整合型)</t>
    <phoneticPr fontId="4" type="noConversion"/>
  </si>
  <si>
    <t>STEAM教育新篇章: 以永續發展教育培育產業導向之高層次思維能力課程發展與評估－STEAM教育新篇章: 以永續發展教育培育產業導向之高層次思維能力課程發展與評估－子計畫一：應用設計思考教學法培育資訊軟體產業高層次思維之永續發展人才(2/3)</t>
    <phoneticPr fontId="4" type="noConversion"/>
  </si>
  <si>
    <t>113/08/01-115/07/31</t>
    <phoneticPr fontId="4" type="noConversion"/>
  </si>
  <si>
    <t>STEAM教育新篇章: 以永續發展教育培育產業導向之高層次思維能力課程發展與評估－STEAM教育新篇章: 以永續發展教育培育產業導向之高層次思維能力課程發展與評估－子計畫一：應用設計思考教學法培育資訊軟體產業高層次思維之永續發展人才(3/3)</t>
    <phoneticPr fontId="4" type="noConversion"/>
  </si>
  <si>
    <t>陳夏蓮</t>
    <phoneticPr fontId="4" type="noConversion"/>
  </si>
  <si>
    <t>中護健康學院護理系</t>
    <phoneticPr fontId="4" type="noConversion"/>
  </si>
  <si>
    <t>護理專業認同形成模式之發展與驗證(1/2)</t>
    <phoneticPr fontId="4" type="noConversion"/>
  </si>
  <si>
    <t>NSTC 112-2410-H-025 -032 -MY2</t>
    <phoneticPr fontId="4" type="noConversion"/>
  </si>
  <si>
    <t>護理專業認同形成模式之發展與驗證(2/2)</t>
    <phoneticPr fontId="4" type="noConversion"/>
  </si>
  <si>
    <t xml:space="preserve">2年期，單年期獎金
月支研究主持費1名
:15,000(12.00月計)
彈性支用額度16,240元      </t>
    <phoneticPr fontId="4" type="noConversion"/>
  </si>
  <si>
    <t xml:space="preserve">3年期，單年期獎金
月支研究主持費1名
:15,000(12.00月計)
彈性支用額度25,000元      出席國際學術會議：100,000    </t>
    <phoneticPr fontId="4" type="noConversion"/>
  </si>
  <si>
    <t xml:space="preserve">2年期，單年期獎金
月支研究主持費1名
:15,000(12.00月計)
彈性支用額度14,480元      出席國際學術會議：60,000    </t>
    <phoneticPr fontId="4" type="noConversion"/>
  </si>
  <si>
    <t xml:space="preserve">2年期，單年期獎金
月支研究主持費1名
:15,000(12.00月計)
彈性支用額度25,000元      出席國際學術會議：100,000    </t>
    <phoneticPr fontId="4" type="noConversion"/>
  </si>
  <si>
    <t xml:space="preserve">2年期，單年期獎金
月支研究主持費1名
:15,000(12.00月計)
彈性支用額度17,140元      出席國際學術會議：100,000    </t>
    <phoneticPr fontId="4" type="noConversion"/>
  </si>
  <si>
    <t xml:space="preserve">2年期，單年期獎金
月支研究主持費1名
:15,000(12.00月計)
移地研究：180,000元
彈性支用額度22,180元      出席國際學術會議：80,000    </t>
    <phoneticPr fontId="4" type="noConversion"/>
  </si>
  <si>
    <t xml:space="preserve">2年期，單年期獎金
月支研究主持費1名
:15,000(12.00月計)
彈性支用額度16,800元      出席國際學術會議：80,000    </t>
    <phoneticPr fontId="4" type="noConversion"/>
  </si>
  <si>
    <t xml:space="preserve">3年期，單年期獎金
月支研究主持費1名
:15,000(12.00月計)
彈性支用額度15,660元          </t>
    <phoneticPr fontId="4" type="noConversion"/>
  </si>
  <si>
    <t xml:space="preserve">3年期，單年期獎金
月支研究主持費1名
:15,000(12.00月計)
彈性支用額度19,000元      出席國際學術會議：50,000    </t>
    <phoneticPr fontId="4" type="noConversion"/>
  </si>
  <si>
    <t xml:space="preserve">3年期，單年期獎金
月支研究主持費1名
:15,000(12.00月計)
彈性支用額度19,000元      出席國際學術會議：50,000    </t>
    <phoneticPr fontId="4" type="noConversion"/>
  </si>
  <si>
    <t xml:space="preserve">3年期，單年期獎金
月支研究主持費1名
:15,000(12.00月計)
彈性支用額度14,280元          </t>
    <phoneticPr fontId="4" type="noConversion"/>
  </si>
  <si>
    <t xml:space="preserve">2年期，單年期獎金
月支研究主持費1名
:15,000(12.00月計)
彈性支用額度16,580元      出席國際學術會議：80,000    </t>
    <phoneticPr fontId="4" type="noConversion"/>
  </si>
  <si>
    <t xml:space="preserve">2年期，單年期獎金
月支研究主持費1名
:15,000(12.00月計)
移地研究：180,000元
彈性支用額度22,860元      出席國際學術會議：80,000    </t>
    <phoneticPr fontId="4" type="noConversion"/>
  </si>
  <si>
    <t xml:space="preserve">2年期，單年期獎金
月支研究主持費1名
:15,000(12.00月計)
彈性支用額度16,200元      出席國際學術會議：60,000    </t>
    <phoneticPr fontId="4" type="noConversion"/>
  </si>
  <si>
    <t xml:space="preserve">2年期，單年期獎金
月支研究主持費1名
:15,000(12.00月計)
彈性支用額度16,240元      </t>
    <phoneticPr fontId="4" type="noConversion"/>
  </si>
  <si>
    <t>曾琦芬</t>
    <phoneticPr fontId="4" type="noConversion"/>
  </si>
  <si>
    <t>應用英語系</t>
    <phoneticPr fontId="4" type="noConversion"/>
  </si>
  <si>
    <t>科技強化合作寫作系統提升高中生英文議論文寫作及批判性思考： 教師增能與教學實施(1/2)</t>
    <phoneticPr fontId="4" type="noConversion"/>
  </si>
  <si>
    <t>NSTC 112-2410-H-025 -036 -MY2</t>
    <phoneticPr fontId="4" type="noConversion"/>
  </si>
  <si>
    <t>一般研究計畫(個別型)</t>
    <phoneticPr fontId="4" type="noConversion"/>
  </si>
  <si>
    <t xml:space="preserve">2年期，單年期獎金
月支研究主持費1名
:15,000(12.00月計)
彈性支用額度15,060元      出席國際學術會議：100,000    </t>
    <phoneticPr fontId="4" type="noConversion"/>
  </si>
  <si>
    <t>科技強化合作寫作系統提升高中生英文議論文寫作及批判性思考： 教師增能與教學實施(2/2)</t>
    <phoneticPr fontId="4" type="noConversion"/>
  </si>
  <si>
    <t>智慧生產工程系</t>
    <phoneticPr fontId="4" type="noConversion"/>
  </si>
  <si>
    <t>助理教授</t>
    <phoneticPr fontId="4" type="noConversion"/>
  </si>
  <si>
    <t>以嗅覺觸發改善辦公室工作情緒之主觀與客觀評價分析</t>
    <phoneticPr fontId="4" type="noConversion"/>
  </si>
  <si>
    <t>NSTC 112-2221-E-025-001 -</t>
    <phoneticPr fontId="4" type="noConversion"/>
  </si>
  <si>
    <t>新進人員研究計畫(個別型)</t>
    <phoneticPr fontId="4" type="noConversion"/>
  </si>
  <si>
    <t xml:space="preserve">月支研究主持費1名
:15,000(12.00月計)
彈性支用額度17,660元      出席國際學術會議：80,000    </t>
    <phoneticPr fontId="4" type="noConversion"/>
  </si>
  <si>
    <t>江茂綸</t>
    <phoneticPr fontId="4" type="noConversion"/>
  </si>
  <si>
    <t>人工智慧應用工程學士學位學程</t>
    <phoneticPr fontId="4" type="noConversion"/>
  </si>
  <si>
    <t>通過使用分散式協議的dropout機制來預測加密貨幣之長期和短期記憶模型</t>
    <phoneticPr fontId="4" type="noConversion"/>
  </si>
  <si>
    <t xml:space="preserve"> NSTC 112-2221-E-025-002 -</t>
    <phoneticPr fontId="4" type="noConversion"/>
  </si>
  <si>
    <t>一般研究計畫(個別型)</t>
    <phoneticPr fontId="4" type="noConversion"/>
  </si>
  <si>
    <t xml:space="preserve">月支研究主持費1名
:15,000(12.00月計)
彈性支用額度13,800元      出席國際學術會議：62,000    </t>
    <phoneticPr fontId="4" type="noConversion"/>
  </si>
  <si>
    <t>張雅芬</t>
    <phoneticPr fontId="4" type="noConversion"/>
  </si>
  <si>
    <t>資訊工程系(含碩士班)</t>
    <phoneticPr fontId="4" type="noConversion"/>
  </si>
  <si>
    <t>教授</t>
    <phoneticPr fontId="4" type="noConversion"/>
  </si>
  <si>
    <t>低成本離線驗證裝置之防窺視具稽核功能身分驗證機制之研究</t>
    <phoneticPr fontId="4" type="noConversion"/>
  </si>
  <si>
    <t xml:space="preserve"> NSTC 112-2221-E-025-004 -</t>
    <phoneticPr fontId="4" type="noConversion"/>
  </si>
  <si>
    <t xml:space="preserve">月支研究主持費1名
:15,000(12.00月計)
彈性支用額度17,800元      出席國際學術會議：80,000    </t>
    <phoneticPr fontId="4" type="noConversion"/>
  </si>
  <si>
    <t>基於虛擬三維參考表之訊息嵌入法的設計與研究</t>
    <phoneticPr fontId="4" type="noConversion"/>
  </si>
  <si>
    <t>112/08/01-113/07/31</t>
    <phoneticPr fontId="4" type="noConversion"/>
  </si>
  <si>
    <t>NSTC 112-2221-E-025-006 -</t>
    <phoneticPr fontId="4" type="noConversion"/>
  </si>
  <si>
    <t xml:space="preserve">一般研究計畫(個別型) </t>
    <phoneticPr fontId="4" type="noConversion"/>
  </si>
  <si>
    <t xml:space="preserve">月支研究主持費1名
:15,000(12.00月計)
彈性支用額度16,720元      出席國際學術會議：60,000    </t>
    <phoneticPr fontId="4" type="noConversion"/>
  </si>
  <si>
    <t>輕量化量子環境與量子通訊協定之研究</t>
    <phoneticPr fontId="4" type="noConversion"/>
  </si>
  <si>
    <t>NSTC 112-2221-E-025-007 -</t>
    <phoneticPr fontId="4" type="noConversion"/>
  </si>
  <si>
    <t xml:space="preserve">月支研究主持費1名
:15,000(12.00月計)
彈性支用額度15,400元      出席國際學術會議：60,000    </t>
    <phoneticPr fontId="4" type="noConversion"/>
  </si>
  <si>
    <t>蘇淑芬</t>
    <phoneticPr fontId="4" type="noConversion"/>
  </si>
  <si>
    <t>AI人工智慧骨架辨識之居家運動活動及智能感知應用程式App對冠狀動脈心臟病患者日常活動功能、生理指數、生活品質之成效</t>
    <phoneticPr fontId="4" type="noConversion"/>
  </si>
  <si>
    <t>NSTC 112-2314-B-025-002 -</t>
    <phoneticPr fontId="4" type="noConversion"/>
  </si>
  <si>
    <t>一般研究計畫(個別型)</t>
    <phoneticPr fontId="4" type="noConversion"/>
  </si>
  <si>
    <t xml:space="preserve">月支研究主持費1名
:15,000(12.00月計)
彈性支用額度16,000元      出席國際學術會議：80,000    </t>
    <phoneticPr fontId="4" type="noConversion"/>
  </si>
  <si>
    <t>黃英哲</t>
    <phoneticPr fontId="4" type="noConversion"/>
  </si>
  <si>
    <t>培養台灣日語文專攻生「生涯發展力」之研究</t>
    <phoneticPr fontId="4" type="noConversion"/>
  </si>
  <si>
    <t>NSTC 112-2410-H-025-005 -</t>
    <phoneticPr fontId="4" type="noConversion"/>
  </si>
  <si>
    <t>一般研究計畫(個別型)</t>
    <phoneticPr fontId="4" type="noConversion"/>
  </si>
  <si>
    <t xml:space="preserve">月支研究主持費1名
:15,000(12.00月計)
彈性支用額度12,480元      出席國際學術會議：40,000    </t>
    <phoneticPr fontId="4" type="noConversion"/>
  </si>
  <si>
    <t>通識教育中心</t>
    <phoneticPr fontId="4" type="noConversion"/>
  </si>
  <si>
    <t>印太戰略脈絡下的美國太平洋島國戰略探析：威脅平衡理論的觀點</t>
    <phoneticPr fontId="4" type="noConversion"/>
  </si>
  <si>
    <t xml:space="preserve"> NSTC 112-2410-H-025-017 -</t>
    <phoneticPr fontId="4" type="noConversion"/>
  </si>
  <si>
    <t xml:space="preserve">月支研究主持費1名
:15,000(12.00月計)
彈性支用額度6,440元    </t>
    <phoneticPr fontId="4" type="noConversion"/>
  </si>
  <si>
    <t>曾建維</t>
    <phoneticPr fontId="4" type="noConversion"/>
  </si>
  <si>
    <t>基於眼動儀遷移至視訊眼動追蹤技術－探討遠距測驗注意力與作答異常行為：建構人工智慧輔助遠距監考系統</t>
    <phoneticPr fontId="4" type="noConversion"/>
  </si>
  <si>
    <t>NSTC 112-2410-H-025-019 -</t>
    <phoneticPr fontId="4" type="noConversion"/>
  </si>
  <si>
    <t xml:space="preserve">月支研究主持費1名
:15,000(12.00月計)
彈性支用額度14,340元      出席國際學術會議：50,000    </t>
    <phoneticPr fontId="4" type="noConversion"/>
  </si>
  <si>
    <t>劉彩霈</t>
    <phoneticPr fontId="4" type="noConversion"/>
  </si>
  <si>
    <t>助理教授</t>
    <phoneticPr fontId="4" type="noConversion"/>
  </si>
  <si>
    <t>創新物流系統模擬教學導入與成效評估：理論整合與驗證</t>
    <phoneticPr fontId="4" type="noConversion"/>
  </si>
  <si>
    <t>NSTC 112-2410-H-025-021 -</t>
    <phoneticPr fontId="4" type="noConversion"/>
  </si>
  <si>
    <t xml:space="preserve">月支研究主持費1名
:15,000(12.00月計)
彈性支用額度12,600元      出席國際學術會議：50,000    </t>
    <phoneticPr fontId="4" type="noConversion"/>
  </si>
  <si>
    <t>嚴萬軒</t>
    <phoneticPr fontId="4" type="noConversion"/>
  </si>
  <si>
    <t>企業管理系</t>
    <phoneticPr fontId="4" type="noConversion"/>
  </si>
  <si>
    <t>專案助理教授</t>
    <phoneticPr fontId="4" type="noConversion"/>
  </si>
  <si>
    <t>以探究社群(CoI)發展高階思維能力(HOTS)之時間序列研究，認知呈現與社交呈現之序列中介效果及學習風格之調節中介效果</t>
    <phoneticPr fontId="4" type="noConversion"/>
  </si>
  <si>
    <t>NSTC 112-2410-H-025-022 -</t>
    <phoneticPr fontId="4" type="noConversion"/>
  </si>
  <si>
    <t>新進人員研究計畫(個別型)</t>
    <phoneticPr fontId="4" type="noConversion"/>
  </si>
  <si>
    <t xml:space="preserve">月支研究主持費1名
:15,000(12.00月計)
彈性支用額度11,700元      出席國際學術會議：50,000    </t>
    <phoneticPr fontId="4" type="noConversion"/>
  </si>
  <si>
    <t>李國瑋</t>
    <phoneticPr fontId="4" type="noConversion"/>
  </si>
  <si>
    <t>趨動管理知識的學習循環-社會認知理論與心流理論的雙元觀點</t>
    <phoneticPr fontId="4" type="noConversion"/>
  </si>
  <si>
    <t>NSTC 112-2410-H-025-023 -</t>
    <phoneticPr fontId="4" type="noConversion"/>
  </si>
  <si>
    <t xml:space="preserve">月支研究主持費1名
:15,000(12.00月計)
彈性支用額度13,060元    </t>
    <phoneticPr fontId="4" type="noConversion"/>
  </si>
  <si>
    <t>蔣昱弘</t>
    <phoneticPr fontId="4" type="noConversion"/>
  </si>
  <si>
    <t>企業管理系</t>
    <phoneticPr fontId="4" type="noConversion"/>
  </si>
  <si>
    <t>應用延展實境3D技術創建元宇宙概念虛擬教室與STEM虛擬主題教材於商管ERP課程之研究</t>
    <phoneticPr fontId="4" type="noConversion"/>
  </si>
  <si>
    <t>NSTC 112-2410-H-025-025 -</t>
    <phoneticPr fontId="4" type="noConversion"/>
  </si>
  <si>
    <t xml:space="preserve">月支研究主持費1名
:15,000(12.00月計)
彈性支用額度13,060元    </t>
    <phoneticPr fontId="4" type="noConversion"/>
  </si>
  <si>
    <t>保險金融管理系</t>
    <phoneticPr fontId="4" type="noConversion"/>
  </si>
  <si>
    <t>副教授</t>
    <phoneticPr fontId="4" type="noConversion"/>
  </si>
  <si>
    <t>使用分數階方法的死亡率建模</t>
    <phoneticPr fontId="4" type="noConversion"/>
  </si>
  <si>
    <t>NSTC 112-2410-H-025-028 -</t>
    <phoneticPr fontId="4" type="noConversion"/>
  </si>
  <si>
    <t xml:space="preserve">月支研究主持費1名
:15,000(12.00月計)
彈性支用額度13,240元      出席國際學術會議：120,000    </t>
    <phoneticPr fontId="4" type="noConversion"/>
  </si>
  <si>
    <t>呂學典</t>
    <phoneticPr fontId="4" type="noConversion"/>
  </si>
  <si>
    <t>會計資訊系碩士班</t>
    <phoneticPr fontId="4" type="noConversion"/>
  </si>
  <si>
    <t>企業集團特徵對成員公司環境及社會績效的影響</t>
    <phoneticPr fontId="4" type="noConversion"/>
  </si>
  <si>
    <t>NSTC 112-2410-H-025-029 -</t>
    <phoneticPr fontId="4" type="noConversion"/>
  </si>
  <si>
    <t xml:space="preserve">月支研究主持費1名
:15,000(12.00月計)
彈性支用額度12,960元      出席國際學術會議：100,000    </t>
    <phoneticPr fontId="4" type="noConversion"/>
  </si>
  <si>
    <t>黃曉微</t>
    <phoneticPr fontId="4" type="noConversion"/>
  </si>
  <si>
    <t>商業設計系(含碩士班)</t>
    <phoneticPr fontId="4" type="noConversion"/>
  </si>
  <si>
    <t>專案助理教授</t>
    <phoneticPr fontId="4" type="noConversion"/>
  </si>
  <si>
    <t>紐約之外：Ben Shahn的日本脈絡</t>
    <phoneticPr fontId="4" type="noConversion"/>
  </si>
  <si>
    <t>NSTC 112-2410-H-025-033 -</t>
    <phoneticPr fontId="4" type="noConversion"/>
  </si>
  <si>
    <t>新進人員研究計畫(個別型)</t>
    <phoneticPr fontId="4" type="noConversion"/>
  </si>
  <si>
    <t xml:space="preserve">月支研究主持費1名
:15,000(12.00月計)
彈性支用額度10,280元      出席國際學術會議：150,000    </t>
    <phoneticPr fontId="4" type="noConversion"/>
  </si>
  <si>
    <t>多媒體設計系(含碩士班)</t>
    <phoneticPr fontId="4" type="noConversion"/>
  </si>
  <si>
    <t>博物館元宇宙觀發展之研究(I)－元宇宙展演：智慧型擴增沈浸媒體之感性體驗設計研究</t>
    <phoneticPr fontId="4" type="noConversion"/>
  </si>
  <si>
    <t>NSTC 112-2410-H-025-034 -</t>
    <phoneticPr fontId="4" type="noConversion"/>
  </si>
  <si>
    <t xml:space="preserve">月支研究主持費1名
:15,000(12.00月計)
彈性支用額度11,900元      出席國際學術會議：80,000    </t>
    <phoneticPr fontId="4" type="noConversion"/>
  </si>
  <si>
    <t>黃心怡</t>
    <phoneticPr fontId="4" type="noConversion"/>
  </si>
  <si>
    <t>員工待遇與公司創新</t>
    <phoneticPr fontId="4" type="noConversion"/>
  </si>
  <si>
    <t>NSTC 112-2410-H-025-039 -</t>
    <phoneticPr fontId="4" type="noConversion"/>
  </si>
  <si>
    <t xml:space="preserve">月支研究主持費1名
:15,000(12.00月計)
彈性支用額度15,960元    </t>
    <phoneticPr fontId="4" type="noConversion"/>
  </si>
  <si>
    <t>游曉貞</t>
    <phoneticPr fontId="4" type="noConversion"/>
  </si>
  <si>
    <t>多媒體設計系(含碩士班)</t>
    <phoneticPr fontId="4" type="noConversion"/>
  </si>
  <si>
    <t>助理教授</t>
    <phoneticPr fontId="4" type="noConversion"/>
  </si>
  <si>
    <t>語音助理虛擬個性形塑對人機信任感受與行為之影響(II)</t>
    <phoneticPr fontId="4" type="noConversion"/>
  </si>
  <si>
    <t>112/08/01-113/07/31</t>
    <phoneticPr fontId="4" type="noConversion"/>
  </si>
  <si>
    <t>NSTC 112-2221-E-025-008 -</t>
    <phoneticPr fontId="4" type="noConversion"/>
  </si>
  <si>
    <t xml:space="preserve">月支研究主持費1名
:15,000(12.00月計)
彈性支用額度15,340元          </t>
    <phoneticPr fontId="4" type="noConversion"/>
  </si>
  <si>
    <t>林春宏</t>
    <phoneticPr fontId="4" type="noConversion"/>
  </si>
  <si>
    <t>整合自動生成犬隻特徵與擴增犬隻追蹤資料集以及在監視影片上進行多犬隻情緒識別的高效率深度學習模型</t>
    <phoneticPr fontId="4" type="noConversion"/>
  </si>
  <si>
    <t xml:space="preserve">NSTC 112-2221-E-025-009 - </t>
    <phoneticPr fontId="4" type="noConversion"/>
  </si>
  <si>
    <t>一般研究計畫(個別型)</t>
    <phoneticPr fontId="4" type="noConversion"/>
  </si>
  <si>
    <t xml:space="preserve">月支研究主持費1名
:15,000(12.00月計)
彈性支用額度16,000元      出席國際學術會議：80,000    </t>
    <phoneticPr fontId="4" type="noConversion"/>
  </si>
  <si>
    <t>廖祿文</t>
    <phoneticPr fontId="4" type="noConversion"/>
  </si>
  <si>
    <t>具機器可用時間限制下之平行機台批次處理排程問題</t>
    <phoneticPr fontId="4" type="noConversion"/>
  </si>
  <si>
    <t>NSTC 112-2221-E-025-010 -</t>
    <phoneticPr fontId="4" type="noConversion"/>
  </si>
  <si>
    <t>一般研究計畫(個別型)</t>
    <phoneticPr fontId="4" type="noConversion"/>
  </si>
  <si>
    <t xml:space="preserve">月支研究主持費1名
:15,000(12.00月計)
彈性支用額度14,780元      出席國際學術會議：70,000    </t>
    <phoneticPr fontId="4" type="noConversion"/>
  </si>
  <si>
    <t>資訊工程系(含碩士班)</t>
    <phoneticPr fontId="4" type="noConversion"/>
  </si>
  <si>
    <t>教授</t>
    <phoneticPr fontId="4" type="noConversion"/>
  </si>
  <si>
    <t>基於恆定條件下之彩色圖像訊息嵌入技術的研究與應用</t>
    <phoneticPr fontId="4" type="noConversion"/>
  </si>
  <si>
    <t>NSTC 112-2221-E-025-012 -</t>
    <phoneticPr fontId="4" type="noConversion"/>
  </si>
  <si>
    <t xml:space="preserve">月支研究主持費1名
:15,000(12.00月計)
彈性支用額度13,900元      出席國際學術會議：60,000    </t>
    <phoneticPr fontId="4" type="noConversion"/>
  </si>
  <si>
    <t>林真伊</t>
    <phoneticPr fontId="4" type="noConversion"/>
  </si>
  <si>
    <t>資訊管理系(含碩士班)</t>
    <phoneticPr fontId="4" type="noConversion"/>
  </si>
  <si>
    <t>具高強健性與高安全性之無遮蓋影像隱寫技術</t>
    <phoneticPr fontId="4" type="noConversion"/>
  </si>
  <si>
    <t>112/08/01-113/07/31</t>
    <phoneticPr fontId="4" type="noConversion"/>
  </si>
  <si>
    <t xml:space="preserve"> NSTC 112-2221-E-025-013 -</t>
    <phoneticPr fontId="4" type="noConversion"/>
  </si>
  <si>
    <t>一般研究計畫(個別型)</t>
    <phoneticPr fontId="4" type="noConversion"/>
  </si>
  <si>
    <t xml:space="preserve">月支研究主持費1名
:15,000(12.00月計)
彈性支用額度11,240元      出席國際學術會議：60,000    </t>
    <phoneticPr fontId="4" type="noConversion"/>
  </si>
  <si>
    <t>張家瑋</t>
    <phoneticPr fontId="4" type="noConversion"/>
  </si>
  <si>
    <t>副教授</t>
    <phoneticPr fontId="4" type="noConversion"/>
  </si>
  <si>
    <t>保險消費糾紛的智慧幫手─運用基於深度語意表徵的異質性網路知識圖譜於評議決定書的案例搜尋、評議結果預測、關鍵成功因素萃取與評議申請書之生成</t>
    <phoneticPr fontId="4" type="noConversion"/>
  </si>
  <si>
    <t xml:space="preserve"> NSTC 112-2221-E-025-014 -</t>
    <phoneticPr fontId="4" type="noConversion"/>
  </si>
  <si>
    <t>新進人員研究計畫(個別型)</t>
    <phoneticPr fontId="4" type="noConversion"/>
  </si>
  <si>
    <t>楊志文</t>
    <phoneticPr fontId="4" type="noConversion"/>
  </si>
  <si>
    <t>流通管理系(含碩士班)</t>
    <phoneticPr fontId="4" type="noConversion"/>
  </si>
  <si>
    <t>教授</t>
    <phoneticPr fontId="4" type="noConversion"/>
  </si>
  <si>
    <t>探討社會影響與個人態度對於遠距活動之影響:以整合性HCM模式構建</t>
    <phoneticPr fontId="4" type="noConversion"/>
  </si>
  <si>
    <t>NSTC 112-2410-H-025-030 -SSS</t>
    <phoneticPr fontId="4" type="noConversion"/>
  </si>
  <si>
    <t xml:space="preserve">月支研究主持費1名
:15,000(12.00月計)
彈性支用額度16,680元      出席國際學術會議：90,000    </t>
    <phoneticPr fontId="4" type="noConversion"/>
  </si>
  <si>
    <t>張源修</t>
    <phoneticPr fontId="4" type="noConversion"/>
  </si>
  <si>
    <t>智慧永續綠牆系統對植物生長、生態保育與維護管理效益之研究</t>
    <phoneticPr fontId="4" type="noConversion"/>
  </si>
  <si>
    <t xml:space="preserve"> NSTC 112-2410-H-025-035 -</t>
    <phoneticPr fontId="4" type="noConversion"/>
  </si>
  <si>
    <t xml:space="preserve">月支研究主持費1名
:15,000(12.00月計)
彈性支用額度18,700元      出席國際學術會議：70,000    </t>
    <phoneticPr fontId="4" type="noConversion"/>
  </si>
  <si>
    <t>張淑婷</t>
    <phoneticPr fontId="4" type="noConversion"/>
  </si>
  <si>
    <t>企業管理系</t>
    <phoneticPr fontId="4" type="noConversion"/>
  </si>
  <si>
    <t>消費者為何抵抗採用服務機器人 -以績效期望和社會影響為干擾變項</t>
    <phoneticPr fontId="4" type="noConversion"/>
  </si>
  <si>
    <t xml:space="preserve"> NSTC 112-2410-H-025-040 -</t>
    <phoneticPr fontId="4" type="noConversion"/>
  </si>
  <si>
    <t xml:space="preserve">月支研究主持費1名
:15,000(12.00月計)
彈性支用額度15,920元      出席國際學術會議：60,000    </t>
    <phoneticPr fontId="4" type="noConversion"/>
  </si>
  <si>
    <t>陳靜宜</t>
    <phoneticPr fontId="4" type="noConversion"/>
  </si>
  <si>
    <t>約聘專案助理教授</t>
    <phoneticPr fontId="4" type="noConversion"/>
  </si>
  <si>
    <t>查核事實標誌對媒體消費者辨識房市假新聞的影響</t>
    <phoneticPr fontId="4" type="noConversion"/>
  </si>
  <si>
    <t>NSTC 112-2410-H-025-041 -</t>
    <phoneticPr fontId="4" type="noConversion"/>
  </si>
  <si>
    <t xml:space="preserve">月支研究主持費1名
:15,000(12.00月計)
彈性支用額度13,800元          </t>
    <phoneticPr fontId="4" type="noConversion"/>
  </si>
  <si>
    <t>國際貿易與經營學系</t>
    <phoneticPr fontId="4" type="noConversion"/>
  </si>
  <si>
    <t>政策改變、貿易戰、新冠肺炎與2010年代中國產業轉移的轉型：全球生產網絡觀點的分析</t>
    <phoneticPr fontId="4" type="noConversion"/>
  </si>
  <si>
    <t>112/08/01-113/07/31</t>
    <phoneticPr fontId="4" type="noConversion"/>
  </si>
  <si>
    <t>NSTC 112-2410-H-025-042 -</t>
    <phoneticPr fontId="4" type="noConversion"/>
  </si>
  <si>
    <t xml:space="preserve">月支研究主持費1名
:15,000(12.00月計)
彈性支用額度9,400元
移地研究：60,000元   </t>
    <phoneticPr fontId="4" type="noConversion"/>
  </si>
  <si>
    <t>王韋能</t>
    <phoneticPr fontId="4" type="noConversion"/>
  </si>
  <si>
    <t>助理教授</t>
    <phoneticPr fontId="4" type="noConversion"/>
  </si>
  <si>
    <t>不同稅收政策對環境品質與所得分配的影響</t>
    <phoneticPr fontId="4" type="noConversion"/>
  </si>
  <si>
    <t>NSTC 112-2410-H-025-043 -</t>
    <phoneticPr fontId="4" type="noConversion"/>
  </si>
  <si>
    <t xml:space="preserve">月支研究主持費1名
:15,000(12.00月計)
彈性支用額度21,920元      出席國際學術會議：85,000    </t>
    <phoneticPr fontId="4" type="noConversion"/>
  </si>
  <si>
    <t>顏志達</t>
    <phoneticPr fontId="4" type="noConversion"/>
  </si>
  <si>
    <t>財政稅務系</t>
    <phoneticPr fontId="4" type="noConversion"/>
  </si>
  <si>
    <t>雙邊市場下，民營化政策與公司稅及商品稅政策間的關係</t>
    <phoneticPr fontId="4" type="noConversion"/>
  </si>
  <si>
    <t>NSTC 112-2410-H-025-044 -</t>
    <phoneticPr fontId="4" type="noConversion"/>
  </si>
  <si>
    <t xml:space="preserve">月支研究主持費1名
:15,000(12.00月計)
彈性支用額度11,000元          </t>
    <phoneticPr fontId="4" type="noConversion"/>
  </si>
  <si>
    <t>張倉銓</t>
    <phoneticPr fontId="4" type="noConversion"/>
  </si>
  <si>
    <t>智慧生產工程系</t>
    <phoneticPr fontId="4" type="noConversion"/>
  </si>
  <si>
    <t>基於製程良率發展生產者和消費者觀點下的產品品質模糊評估模式之研究(1/2)</t>
    <phoneticPr fontId="4" type="noConversion"/>
  </si>
  <si>
    <t>NSTC 112-2221-E-025 -011 -MY2</t>
    <phoneticPr fontId="4" type="noConversion"/>
  </si>
  <si>
    <t xml:space="preserve">月支研究主持費1名
:15,000(12.00月計)
彈性支用額度15,780元      出席國際學術會議：80,000    </t>
    <phoneticPr fontId="4" type="noConversion"/>
  </si>
  <si>
    <t>113/08/01-114/07/31</t>
    <phoneticPr fontId="4" type="noConversion"/>
  </si>
  <si>
    <t>基於製程良率發展生產者和消費者觀點下的產品品質模糊評估模式之研究(2/2)</t>
    <phoneticPr fontId="4" type="noConversion"/>
  </si>
  <si>
    <t>林宜欣</t>
    <phoneticPr fontId="4" type="noConversion"/>
  </si>
  <si>
    <t>後疫情下的機場服務屬性與商業活動(1/2)</t>
    <phoneticPr fontId="4" type="noConversion"/>
  </si>
  <si>
    <t>NSTC 112-2410-H-025 -031 -MY2</t>
    <phoneticPr fontId="4" type="noConversion"/>
  </si>
  <si>
    <t xml:space="preserve">2年期，單年期獎金
月支研究主持費1名
:15,000(12.00月計)
彈性支用額度15,780元      出席國際學術會議：80,000    </t>
    <phoneticPr fontId="4" type="noConversion"/>
  </si>
  <si>
    <t>後疫情下的機場服務屬性與商業活動(2/2)</t>
    <phoneticPr fontId="4" type="noConversion"/>
  </si>
  <si>
    <t>顏昌華</t>
    <phoneticPr fontId="4" type="noConversion"/>
  </si>
  <si>
    <t>休閒事業經營系</t>
    <phoneticPr fontId="4" type="noConversion"/>
  </si>
  <si>
    <t>探索餐旅業員工安靜離職--概念化、類型、量表發展與驗證(1/2)</t>
    <phoneticPr fontId="4" type="noConversion"/>
  </si>
  <si>
    <t>112/08/01-114/07/31</t>
    <phoneticPr fontId="4" type="noConversion"/>
  </si>
  <si>
    <t>NSTC 112-2410-H-025 -037 -MY2</t>
    <phoneticPr fontId="4" type="noConversion"/>
  </si>
  <si>
    <t xml:space="preserve">2年期，單年期獎金
月支研究主持費1名
:15,000(12.00月計)
彈性支用額度20,320元      出席國際學術會議：80,000    </t>
    <phoneticPr fontId="4" type="noConversion"/>
  </si>
  <si>
    <t>探索餐旅業員工安靜離職--概念化、類型、量表發展與驗證(2/2)</t>
    <phoneticPr fontId="4" type="noConversion"/>
  </si>
  <si>
    <t>鄧秀玉</t>
    <phoneticPr fontId="4" type="noConversion"/>
  </si>
  <si>
    <t>NSTC 112-2410-H-025 -038 -MY2</t>
    <phoneticPr fontId="4" type="noConversion"/>
  </si>
  <si>
    <t xml:space="preserve">2年期，單年期獎金
月支研究主持費1名
:15,000(12.00月計)
彈性支用額度18,620元      出席國際學術會議：80,000    </t>
    <phoneticPr fontId="4" type="noConversion"/>
  </si>
  <si>
    <t>後疫情時代餐旅業危機管理與回應策略--兩個員工韌性因果模型(2/2)</t>
    <phoneticPr fontId="4" type="noConversion"/>
  </si>
  <si>
    <t>113/08/01-114/07/31</t>
    <phoneticPr fontId="4" type="noConversion"/>
  </si>
  <si>
    <t xml:space="preserve">2年期，單年期獎金
月支研究主持費1名
:15,000(12.00月計)
彈性支用額度17,480元      出席國際學術會議：80,000    </t>
    <phoneticPr fontId="4" type="noConversion"/>
  </si>
  <si>
    <t>111/08/01-113/07/31</t>
    <phoneticPr fontId="4" type="noConversion"/>
  </si>
  <si>
    <t>彈性支用額度10,160元      出席國際學術會議：50,000
計畫變更:原至112年延長至     
         113年(延長一年</t>
    <phoneticPr fontId="4" type="noConversion"/>
  </si>
  <si>
    <t>多媒體設計系(含碩士班)</t>
    <phoneticPr fontId="4" type="noConversion"/>
  </si>
  <si>
    <t>助理教授</t>
    <phoneticPr fontId="4" type="noConversion"/>
  </si>
  <si>
    <t xml:space="preserve">月支研究主持費1名
:15,000(12.00月計)
彈性支用額度13,540元      出席國際學術會議：70,000    </t>
    <phoneticPr fontId="4" type="noConversion"/>
  </si>
  <si>
    <t>保險金融管理系</t>
    <phoneticPr fontId="4" type="noConversion"/>
  </si>
  <si>
    <t>教授</t>
    <phoneticPr fontId="4" type="noConversion"/>
  </si>
  <si>
    <t>鼓勵技專校院從事實務型研究專案計畫(個別型)</t>
    <phoneticPr fontId="4" type="noConversion"/>
  </si>
  <si>
    <t xml:space="preserve">月支研究主持費1名
:15,000(12.00月計)
彈性支用額度11,920元      出席國際學術會議：60,000    </t>
    <phoneticPr fontId="4" type="noConversion"/>
  </si>
  <si>
    <t>人工智慧應用工程學士學位學程</t>
    <phoneticPr fontId="4" type="noConversion"/>
  </si>
  <si>
    <t>112/08/01-113/07/31</t>
    <phoneticPr fontId="4" type="noConversion"/>
  </si>
  <si>
    <t>NSTC 112-2637-H-025-003 -</t>
    <phoneticPr fontId="4" type="noConversion"/>
  </si>
  <si>
    <t xml:space="preserve">月支研究主持費1名
:15,000(12.00月計)
彈性支用額度13,940元          </t>
    <phoneticPr fontId="4" type="noConversion"/>
  </si>
  <si>
    <t>擴增實境共創平台建構</t>
    <phoneticPr fontId="4" type="noConversion"/>
  </si>
  <si>
    <t>NSTC 112-2637-H-025-001 -</t>
    <phoneticPr fontId="4" type="noConversion"/>
  </si>
  <si>
    <t>讓愛無礙: 身心障礙及高齡者信託專業監護人信任之研究</t>
    <phoneticPr fontId="4" type="noConversion"/>
  </si>
  <si>
    <t xml:space="preserve">NSTC 112-2637-H-025-002 - </t>
    <phoneticPr fontId="4" type="noConversion"/>
  </si>
  <si>
    <t>人機複合式服務之創新商業模式成功的催化劑-以U-Wash App使用體驗優化為例</t>
    <phoneticPr fontId="4" type="noConversion"/>
  </si>
  <si>
    <t>資訊管理系(含碩士班)</t>
    <phoneticPr fontId="4" type="noConversion"/>
  </si>
  <si>
    <t>助理教授</t>
    <phoneticPr fontId="4" type="noConversion"/>
  </si>
  <si>
    <t>探究嚴肅遊戲於視覺化程式設計學習對高等教育學生學習成效之影響</t>
    <phoneticPr fontId="4" type="noConversion"/>
  </si>
  <si>
    <t>NSTC 112-2410-H-025-047 -</t>
    <phoneticPr fontId="4" type="noConversion"/>
  </si>
  <si>
    <t>77(轉)</t>
    <phoneticPr fontId="4" type="noConversion"/>
  </si>
  <si>
    <t>會計資訊系碩士班</t>
    <phoneticPr fontId="4" type="noConversion"/>
  </si>
  <si>
    <t>助理教授</t>
    <phoneticPr fontId="4" type="noConversion"/>
  </si>
  <si>
    <t xml:space="preserve">月支研究主持費1名
:15,000(12.00月計)
彈性支用額度11,920元      出席國際學術會議：100,000    </t>
    <phoneticPr fontId="4" type="noConversion"/>
  </si>
  <si>
    <t>永續財務觀點下淨零轉型與創新服務多元決策模型建構研究</t>
    <phoneticPr fontId="4" type="noConversion"/>
  </si>
  <si>
    <t>NSTC 112-2410-H-025-046 -</t>
    <phoneticPr fontId="4" type="noConversion"/>
  </si>
  <si>
    <t>資訊工程系(含碩士班)</t>
    <phoneticPr fontId="4" type="noConversion"/>
  </si>
  <si>
    <t>副教授</t>
    <phoneticPr fontId="4" type="noConversion"/>
  </si>
  <si>
    <t>雲邊微服務服務部署自動化之物聯網監控平台</t>
    <phoneticPr fontId="4" type="noConversion"/>
  </si>
  <si>
    <t>112/08/01-113/07/31</t>
    <phoneticPr fontId="4" type="noConversion"/>
  </si>
  <si>
    <t>NSTC 112-2637-E-025-002 -</t>
    <phoneticPr fontId="4" type="noConversion"/>
  </si>
  <si>
    <t xml:space="preserve">月支研究主持費1名
:15,000(12.00月計)
彈性支用額度12,340元    </t>
    <phoneticPr fontId="4" type="noConversion"/>
  </si>
  <si>
    <t xml:space="preserve">中國文化大學轉入(外校轉入
月支研究主持費1名
:15,000(12.00月計)
彈性支用額度14,220元      出席國際學術會議：50,000    </t>
    <phoneticPr fontId="4" type="noConversion"/>
  </si>
  <si>
    <t xml:space="preserve">月支研究主持費1名
:15,000(12.00月計)
彈性支用額度10,600元      出席國際學術會議：60,000 
弘光科技大學轉入(外校轉入 </t>
    <phoneticPr fontId="4" type="noConversion"/>
  </si>
  <si>
    <t>蔡文宗</t>
    <phoneticPr fontId="4" type="noConversion"/>
  </si>
  <si>
    <t>智慧生產工程系</t>
    <phoneticPr fontId="4" type="noConversion"/>
  </si>
  <si>
    <t>副教授</t>
    <phoneticPr fontId="4" type="noConversion"/>
  </si>
  <si>
    <t>實現適用於物聯網裝置具三重一次性保護之零信任網路存取安全傳輸系統</t>
    <phoneticPr fontId="4" type="noConversion"/>
  </si>
  <si>
    <t xml:space="preserve"> NSTC 112-2637-E-025-003 -</t>
    <phoneticPr fontId="4" type="noConversion"/>
  </si>
  <si>
    <t xml:space="preserve">月支研究主持費1名
:15,000(12.00月計)
彈性支用額度13,720元      </t>
    <phoneticPr fontId="4" type="noConversion"/>
  </si>
  <si>
    <t>教授</t>
    <phoneticPr fontId="4" type="noConversion"/>
  </si>
  <si>
    <t>利用眼動追蹤建構電子競技選手操作行為與攻防意識關聯性之研究</t>
    <phoneticPr fontId="4" type="noConversion"/>
  </si>
  <si>
    <t>NSTC 112-2637-E-025-004 -</t>
    <phoneticPr fontId="4" type="noConversion"/>
  </si>
  <si>
    <t>鼓勵技專校院從事實務型研究專案計畫(個別型)</t>
    <phoneticPr fontId="4" type="noConversion"/>
  </si>
  <si>
    <t>設計具事件驅動流水線任務優化之MLOps雲平台</t>
    <phoneticPr fontId="4" type="noConversion"/>
  </si>
  <si>
    <t>NSTC 112-2637-E-025-005 -</t>
    <phoneticPr fontId="4" type="noConversion"/>
  </si>
  <si>
    <t>鼓勵技專校院從事實務型研究專案計畫(個別型)</t>
    <phoneticPr fontId="4" type="noConversion"/>
  </si>
  <si>
    <t xml:space="preserve">月支研究主持費1名
:5,000(12.00月計)
彈性支用額度10,080元      </t>
    <phoneticPr fontId="4" type="noConversion"/>
  </si>
  <si>
    <t>通識教育中心</t>
    <phoneticPr fontId="4" type="noConversion"/>
  </si>
  <si>
    <t>教授</t>
    <phoneticPr fontId="4" type="noConversion"/>
  </si>
  <si>
    <t>硒(碲)化鎵及硒(碲)化鋅鎵的材料性質、光催化活性及機構之研究(3/3)</t>
    <phoneticPr fontId="4" type="noConversion"/>
  </si>
  <si>
    <t>NSTC 112-2637-M-025-001 -</t>
    <phoneticPr fontId="4" type="noConversion"/>
  </si>
  <si>
    <t>鼓勵技專校院從事實務型研究專案計畫(個別型)多年期計畫</t>
    <phoneticPr fontId="4" type="noConversion"/>
  </si>
  <si>
    <t xml:space="preserve">3年期，單年期獎金
月支研究主持費1名
:15,000(12.00月計)
彈性支用額度16,000元      出席國際學術會議：90,000    </t>
    <phoneticPr fontId="4" type="noConversion"/>
  </si>
  <si>
    <t>助理教授</t>
    <phoneticPr fontId="4" type="noConversion"/>
  </si>
  <si>
    <t xml:space="preserve">國立澎湖科技大學轉入(外校
月支研究主持費1名
:15,000(12.00月計)
彈性支用額度16,060元      出席國際學術會議：60,000    </t>
    <phoneticPr fontId="4" type="noConversion"/>
  </si>
  <si>
    <t>84(轉)</t>
    <phoneticPr fontId="4" type="noConversion"/>
  </si>
  <si>
    <t>NSTC 112-2221-E-025-015 -</t>
    <phoneticPr fontId="4" type="noConversion"/>
  </si>
  <si>
    <t>具快速暫態響應之DC-DC降壓器實現</t>
    <phoneticPr fontId="4" type="noConversion"/>
  </si>
  <si>
    <t>專案助理教授</t>
    <phoneticPr fontId="4" type="noConversion"/>
  </si>
  <si>
    <t>語文學院</t>
    <phoneticPr fontId="4" type="noConversion"/>
  </si>
  <si>
    <t xml:space="preserve">月支研究主持費1名
:15,000(12.00月計)
彈性支用額度15,780元      出席國際學術會議：60,000    </t>
    <phoneticPr fontId="4" type="noConversion"/>
  </si>
  <si>
    <t>培育大學生運用人工智慧對話機器人之批判思考與指令建構能力</t>
    <phoneticPr fontId="4" type="noConversion"/>
  </si>
  <si>
    <t xml:space="preserve"> NSTC 112-2410-H-025-048 -</t>
    <phoneticPr fontId="4" type="noConversion"/>
  </si>
  <si>
    <t>以深度學習方法模擬歐盟循環經濟、能源消耗、環境永續、與經濟成長之系統動態模型</t>
    <phoneticPr fontId="4" type="noConversion"/>
  </si>
  <si>
    <t>111/08/01-112/09/30</t>
    <phoneticPr fontId="4" type="noConversion"/>
  </si>
  <si>
    <t>111/08/01-112/09/30</t>
    <phoneticPr fontId="4" type="noConversion"/>
  </si>
  <si>
    <t>110/08/01-112/09/30</t>
    <phoneticPr fontId="4" type="noConversion"/>
  </si>
  <si>
    <t>111/08/01-112/10/31</t>
    <phoneticPr fontId="4" type="noConversion"/>
  </si>
  <si>
    <t>111/08/01-112/10/31</t>
    <phoneticPr fontId="4" type="noConversion"/>
  </si>
  <si>
    <t>111/08/01-112/10/31</t>
    <phoneticPr fontId="4" type="noConversion"/>
  </si>
  <si>
    <t>111/08/01-112/10/31</t>
    <phoneticPr fontId="4" type="noConversion"/>
  </si>
  <si>
    <t>111/08/01-112/10/31</t>
    <phoneticPr fontId="4" type="noConversion"/>
  </si>
  <si>
    <t>111/08/01-112/10/31</t>
    <phoneticPr fontId="4" type="noConversion"/>
  </si>
  <si>
    <t>111/08/01-112/10/31</t>
    <phoneticPr fontId="4" type="noConversion"/>
  </si>
  <si>
    <t>111/08/01-112/11/30</t>
    <phoneticPr fontId="4" type="noConversion"/>
  </si>
  <si>
    <t>111/08/01-112/12/31</t>
    <phoneticPr fontId="4" type="noConversion"/>
  </si>
  <si>
    <t>111/08/01-112/12/31</t>
    <phoneticPr fontId="4" type="noConversion"/>
  </si>
  <si>
    <t>111/08/01-112/12/31</t>
    <phoneticPr fontId="4" type="noConversion"/>
  </si>
  <si>
    <t>111/08/01-112/12/31</t>
    <phoneticPr fontId="4" type="noConversion"/>
  </si>
  <si>
    <t>111/08/01-113/01/31</t>
    <phoneticPr fontId="4" type="noConversion"/>
  </si>
  <si>
    <t>111/08/01-113/01/31</t>
    <phoneticPr fontId="4" type="noConversion"/>
  </si>
  <si>
    <t>111/08/01-113/07/31</t>
    <phoneticPr fontId="4" type="noConversion"/>
  </si>
  <si>
    <t>NSTC 111-2637-H-025-001 -</t>
    <phoneticPr fontId="4" type="noConversion"/>
  </si>
  <si>
    <t>111/08/01-113/07/31</t>
    <phoneticPr fontId="4" type="noConversion"/>
  </si>
  <si>
    <t>106/08/01-108/07/31</t>
    <phoneticPr fontId="4" type="noConversion"/>
  </si>
  <si>
    <t>MOST 110-2314-B-025 -001-MY2</t>
    <phoneticPr fontId="4" type="noConversion"/>
  </si>
  <si>
    <t>MOST 110-2314-B-025 -001-MY2</t>
    <phoneticPr fontId="4" type="noConversion"/>
  </si>
  <si>
    <t>111/08/01-113/08/10</t>
    <phoneticPr fontId="4" type="noConversion"/>
  </si>
  <si>
    <t>NSTC 111-2637-E-025-001 -</t>
    <phoneticPr fontId="4" type="noConversion"/>
  </si>
  <si>
    <t>利用深度學習的潰瘍性結腸炎大腸鏡分級系統</t>
    <phoneticPr fontId="4" type="noConversion"/>
  </si>
  <si>
    <t>112/09/01-113/08/31</t>
    <phoneticPr fontId="4" type="noConversion"/>
  </si>
  <si>
    <t xml:space="preserve"> NSTC 112-2222-E-025-001 -</t>
    <phoneticPr fontId="4" type="noConversion"/>
  </si>
  <si>
    <t xml:space="preserve">月支研究主持費1名
:15,000(12.00月計)
彈性支用額度15,840元      出席國際學術會議：60,000    </t>
    <phoneticPr fontId="4" type="noConversion"/>
  </si>
  <si>
    <t>MOST 111-2410-H-025 -006 -SS2</t>
    <phoneticPr fontId="4" type="noConversion"/>
  </si>
  <si>
    <t>112/08/01-113/07/31</t>
    <phoneticPr fontId="4" type="noConversion"/>
  </si>
  <si>
    <t>去識別化姿勢偵測技術之研究-以智慧公共衛生系統為例</t>
  </si>
  <si>
    <t>112/10/01-113/09/30</t>
    <phoneticPr fontId="4" type="noConversion"/>
  </si>
  <si>
    <t xml:space="preserve"> NSTC 112-2222-E-025-002 -</t>
    <phoneticPr fontId="4" type="noConversion"/>
  </si>
  <si>
    <t xml:space="preserve">月支研究主持費1名
:15,000(12.00月計)
彈性支用額度13,840元      出席國際學術會議：60,000    </t>
    <phoneticPr fontId="4" type="noConversion"/>
  </si>
  <si>
    <t>基於使用者未來K個物件偏好預測問題之社群推薦系統</t>
    <phoneticPr fontId="4" type="noConversion"/>
  </si>
  <si>
    <t xml:space="preserve"> NSTC 112-2222-E-025-003 -</t>
    <phoneticPr fontId="4" type="noConversion"/>
  </si>
  <si>
    <t xml:space="preserve">月支研究主持費1名
:15,000(12.00月計)
彈性支用額度15,080元      出席國際學術會議：50,000    </t>
    <phoneticPr fontId="4" type="noConversion"/>
  </si>
  <si>
    <t>111/08/01-112/12/31</t>
    <phoneticPr fontId="4" type="noConversion"/>
  </si>
  <si>
    <t>蔡知臻</t>
    <phoneticPr fontId="4" type="noConversion"/>
  </si>
  <si>
    <t>通識教育中心</t>
    <phoneticPr fontId="4" type="noConversion"/>
  </si>
  <si>
    <t>台灣女同志詩人詩作中的自我形象研究</t>
    <phoneticPr fontId="4" type="noConversion"/>
  </si>
  <si>
    <t>馬豪尚</t>
    <phoneticPr fontId="4" type="noConversion"/>
  </si>
  <si>
    <t>林煒凌</t>
    <phoneticPr fontId="4" type="noConversion"/>
  </si>
  <si>
    <t>張元嚴</t>
    <phoneticPr fontId="4" type="noConversion"/>
  </si>
  <si>
    <t>舒玉</t>
    <phoneticPr fontId="4" type="noConversion"/>
  </si>
  <si>
    <t>盧長興</t>
    <phoneticPr fontId="4" type="noConversion"/>
  </si>
  <si>
    <t>洪啟舜</t>
    <phoneticPr fontId="4" type="noConversion"/>
  </si>
  <si>
    <t>盧永豐</t>
    <phoneticPr fontId="4" type="noConversion"/>
  </si>
  <si>
    <t>謝居倫</t>
    <phoneticPr fontId="4" type="noConversion"/>
  </si>
  <si>
    <t>林佩璇</t>
    <phoneticPr fontId="4" type="noConversion"/>
  </si>
  <si>
    <t>陳志騰</t>
    <phoneticPr fontId="4" type="noConversion"/>
  </si>
  <si>
    <t>簡淑華</t>
    <phoneticPr fontId="4" type="noConversion"/>
  </si>
  <si>
    <t>吳彥良</t>
    <phoneticPr fontId="4" type="noConversion"/>
  </si>
  <si>
    <t>後疫情時代餐旅業危機管理與回應策略--兩個員工韌性因果模型(1/2)</t>
    <phoneticPr fontId="4" type="noConversion"/>
  </si>
  <si>
    <t>陳同孝</t>
    <phoneticPr fontId="4" type="noConversion"/>
  </si>
  <si>
    <t>112/01/01-113/06/30</t>
    <phoneticPr fontId="4" type="noConversion"/>
  </si>
  <si>
    <t>110/08/01-113/07/31</t>
    <phoneticPr fontId="4" type="noConversion"/>
  </si>
  <si>
    <t>110/08/01-113/08/10</t>
    <phoneticPr fontId="4" type="noConversion"/>
  </si>
  <si>
    <t>112/08/01-113/09/30</t>
    <phoneticPr fontId="4" type="noConversion"/>
  </si>
  <si>
    <t>112/08/01-113/09/30</t>
    <phoneticPr fontId="4" type="noConversion"/>
  </si>
  <si>
    <t>112/08/01-113/10/31</t>
    <phoneticPr fontId="4" type="noConversion"/>
  </si>
  <si>
    <t>111/08/01-113/10/31</t>
    <phoneticPr fontId="4" type="noConversion"/>
  </si>
  <si>
    <t>112/08/01-113/10/31</t>
    <phoneticPr fontId="4" type="noConversion"/>
  </si>
  <si>
    <t>112/08/01-113/10/31</t>
    <phoneticPr fontId="4" type="noConversion"/>
  </si>
  <si>
    <t>112/08/01-113/10/31</t>
    <phoneticPr fontId="4" type="noConversion"/>
  </si>
  <si>
    <t>112/08/01-113/11/30</t>
    <phoneticPr fontId="4" type="noConversion"/>
  </si>
  <si>
    <t>112/08/01-113/11/30</t>
    <phoneticPr fontId="4" type="noConversion"/>
  </si>
  <si>
    <t>112/08/01-114/02/1</t>
    <phoneticPr fontId="4" type="noConversion"/>
  </si>
  <si>
    <t>112/08/01-113/09/30</t>
    <phoneticPr fontId="4" type="noConversion"/>
  </si>
  <si>
    <t>112/08/01-114/07/31</t>
    <phoneticPr fontId="4" type="noConversion"/>
  </si>
  <si>
    <t>一個基於資安事故機率的第三方工作排程系統</t>
    <phoneticPr fontId="4" type="noConversion"/>
  </si>
  <si>
    <t>NSTC 113-2622-H-025 -001 -</t>
    <phoneticPr fontId="4" type="noConversion"/>
  </si>
  <si>
    <t>產學合作計畫(個別型)</t>
    <phoneticPr fontId="4" type="noConversion"/>
  </si>
  <si>
    <t xml:space="preserve">彈性支用額度9,480元      出席國際學術會議：60,000    </t>
    <phoneticPr fontId="4" type="noConversion"/>
  </si>
  <si>
    <t>結合碳排量試算模組及多變量資料異常分析模組之太陽能蓄電系統</t>
    <phoneticPr fontId="4" type="noConversion"/>
  </si>
  <si>
    <t>113/06/01-114/05/31</t>
    <phoneticPr fontId="4" type="noConversion"/>
  </si>
  <si>
    <t>NSTC 113-2622-E-025 -001 -</t>
    <phoneticPr fontId="4" type="noConversion"/>
  </si>
  <si>
    <t>112/08/01-114/07/31</t>
    <phoneticPr fontId="4" type="noConversion"/>
  </si>
  <si>
    <t>111/08/01-113/09/30</t>
    <phoneticPr fontId="4" type="noConversion"/>
  </si>
  <si>
    <t>資訊管理系(含碩士班)</t>
    <phoneticPr fontId="4" type="noConversion"/>
  </si>
  <si>
    <t>連俊瑋</t>
    <phoneticPr fontId="4" type="noConversion"/>
  </si>
  <si>
    <t>周孝興</t>
    <phoneticPr fontId="4" type="noConversion"/>
  </si>
  <si>
    <t>112/08/01-113/10/31</t>
    <phoneticPr fontId="4" type="noConversion"/>
  </si>
  <si>
    <t>112/08/01-113/12/31</t>
    <phoneticPr fontId="4" type="noConversion"/>
  </si>
  <si>
    <t>112/08/01-113/10/31</t>
    <phoneticPr fontId="4" type="noConversion"/>
  </si>
  <si>
    <t>中護健康學院護理系</t>
    <phoneticPr fontId="4" type="noConversion"/>
  </si>
  <si>
    <t>112/08/01-113/10/31</t>
    <phoneticPr fontId="4" type="noConversion"/>
  </si>
  <si>
    <t>資訊工程系(含碩士班)</t>
    <phoneticPr fontId="4" type="noConversion"/>
  </si>
  <si>
    <t>企業管理系</t>
    <phoneticPr fontId="4" type="noConversion"/>
  </si>
  <si>
    <t>112/08/01-113/10/31</t>
    <phoneticPr fontId="4" type="noConversion"/>
  </si>
  <si>
    <t>企業管理系</t>
    <phoneticPr fontId="4" type="noConversion"/>
  </si>
  <si>
    <t>張育瑋</t>
    <phoneticPr fontId="4" type="noConversion"/>
  </si>
  <si>
    <t>從在地走向全球：跨境電商消費者行為之系統性文獻回顧與定量實證研究</t>
    <phoneticPr fontId="4" type="noConversion"/>
  </si>
  <si>
    <t>113/08/01-114/07/31</t>
    <phoneticPr fontId="4" type="noConversion"/>
  </si>
  <si>
    <t>新進人員研究計畫(個別型)</t>
    <phoneticPr fontId="4" type="noConversion"/>
  </si>
  <si>
    <t>新進人員研究計畫(個別型)</t>
    <phoneticPr fontId="4" type="noConversion"/>
  </si>
  <si>
    <t>114/08/01-115/07/31</t>
    <phoneticPr fontId="4" type="noConversion"/>
  </si>
  <si>
    <t xml:space="preserve">NSTC 113-2410-H-025-025 -MY2 </t>
    <phoneticPr fontId="4" type="noConversion"/>
  </si>
  <si>
    <t>優秀年輕學者研究計畫(個別型)</t>
    <phoneticPr fontId="4" type="noConversion"/>
  </si>
  <si>
    <t>曾建維</t>
    <phoneticPr fontId="4" type="noConversion"/>
  </si>
  <si>
    <t>助理教授</t>
    <phoneticPr fontId="4" type="noConversion"/>
  </si>
  <si>
    <t>探究SDL理論結合視訊眼動追蹤行為之自律學習推薦機器人於翻轉教學模式之自我效能、認知負荷與網路自律表現</t>
    <phoneticPr fontId="4" type="noConversion"/>
  </si>
  <si>
    <t>113/08/01-114/07/31</t>
    <phoneticPr fontId="4" type="noConversion"/>
  </si>
  <si>
    <t xml:space="preserve">NSTC 113-2410-H-025-025-MY2 </t>
    <phoneticPr fontId="4" type="noConversion"/>
  </si>
  <si>
    <t>NSTC 113-2628-H-025-003-MY2</t>
    <phoneticPr fontId="4" type="noConversion"/>
  </si>
  <si>
    <t>問題導向學習對大學生循環經濟認知及消費行為影響之實證研究</t>
    <phoneticPr fontId="4" type="noConversion"/>
  </si>
  <si>
    <t>NSTC 113-2628-H-025-002-MY3</t>
    <phoneticPr fontId="4" type="noConversion"/>
  </si>
  <si>
    <t>115/08/01-116/07/31</t>
    <phoneticPr fontId="4" type="noConversion"/>
  </si>
  <si>
    <t xml:space="preserve">2年期，單年期獎金
月支研究主持費1名
:15,000(12.00月計)
移地研究：120,000
彈性支用額度20,120元      出席國際學術會議：90,000    </t>
    <phoneticPr fontId="4" type="noConversion"/>
  </si>
  <si>
    <t xml:space="preserve">月支研究主持費1名
:15,000(12.00月計)
彈性支用額度14,280元          </t>
    <phoneticPr fontId="4" type="noConversion"/>
  </si>
  <si>
    <t xml:space="preserve">月支研究主持費1名
:15,000(12.00月計)
彈性支用額度25,000元      出席國際學術會議：100,000    </t>
    <phoneticPr fontId="4" type="noConversion"/>
  </si>
  <si>
    <t>2年期，單年期獎金
月支研究主持費1名
:15,000(12.00月計)
彈性支用額度7,400元</t>
    <phoneticPr fontId="4" type="noConversion"/>
  </si>
  <si>
    <t xml:space="preserve">2年期，單年期獎金
月支研究主持費1名
:15,000(12.00月計)
彈性支用額度18,720元      出席國際學術會議：80,000    </t>
    <phoneticPr fontId="4" type="noConversion"/>
  </si>
  <si>
    <t xml:space="preserve">2年期，單年期獎金
月支研究主持費1名
:15,000(12.00月計)
移地研究：120,000
彈性支用額度18,280元      出席國際學術會議：90,000    </t>
    <phoneticPr fontId="4" type="noConversion"/>
  </si>
  <si>
    <t xml:space="preserve">月支研究主持費1名
:20,000(12.00月計)
彈性支用額度18,980元      出席國際學術會議：100,000    </t>
    <phoneticPr fontId="4" type="noConversion"/>
  </si>
  <si>
    <t xml:space="preserve">月支研究主持費1名
:20,000(12.00月計)
彈性支用額度14,320元      出席國際學術會議：50,000    </t>
    <phoneticPr fontId="4" type="noConversion"/>
  </si>
  <si>
    <t xml:space="preserve">月支研究主持費1名
:20,000(12.00月計)
彈性支用額度21,720元      出席國際學術會議：100,000    </t>
    <phoneticPr fontId="4" type="noConversion"/>
  </si>
  <si>
    <t>企業管理系</t>
    <phoneticPr fontId="4" type="noConversion"/>
  </si>
  <si>
    <t>商業經營系</t>
    <phoneticPr fontId="4" type="noConversion"/>
  </si>
  <si>
    <t>企業管理系</t>
    <phoneticPr fontId="4" type="noConversion"/>
  </si>
  <si>
    <t>資訊管理系(含碩士班)</t>
    <phoneticPr fontId="4" type="noConversion"/>
  </si>
  <si>
    <t>企業管理系</t>
    <phoneticPr fontId="4" type="noConversion"/>
  </si>
  <si>
    <t>陳夏蓮</t>
    <phoneticPr fontId="4" type="noConversion"/>
  </si>
  <si>
    <t>中護健康學院護理系</t>
    <phoneticPr fontId="4" type="noConversion"/>
  </si>
  <si>
    <t>護理系學生職業適應模式之驗證與職涯規劃介入成效之評價</t>
    <phoneticPr fontId="4" type="noConversion"/>
  </si>
  <si>
    <t>NSTC 113-2410-H-025-017-MY2</t>
    <phoneticPr fontId="4" type="noConversion"/>
  </si>
  <si>
    <t>一般研究計畫(個別型)</t>
    <phoneticPr fontId="4" type="noConversion"/>
  </si>
  <si>
    <t xml:space="preserve">彈性支用額度18,260元      出席國際學術會議：80,000    </t>
    <phoneticPr fontId="4" type="noConversion"/>
  </si>
  <si>
    <t>教授</t>
    <phoneticPr fontId="4" type="noConversion"/>
  </si>
  <si>
    <t>陳文意</t>
    <phoneticPr fontId="4" type="noConversion"/>
  </si>
  <si>
    <t>台灣地區護理人員就業行為網絡聯結的影響因素：兼論就業行為網絡聯結對醫療照護品質的影響</t>
    <phoneticPr fontId="4" type="noConversion"/>
  </si>
  <si>
    <t xml:space="preserve">月支研究主持費1名
:20,000(12.00月計)
彈性支用額度15,540元      出席國際學術會議：50,000    </t>
    <phoneticPr fontId="4" type="noConversion"/>
  </si>
  <si>
    <t xml:space="preserve">月支研究主持費1名
:20,000(12.00月計)
彈性支用額度18,000元      出席國際學術會議：97,000    </t>
    <phoneticPr fontId="4" type="noConversion"/>
  </si>
  <si>
    <t>副教授</t>
    <phoneticPr fontId="4" type="noConversion"/>
  </si>
  <si>
    <t>備註</t>
    <phoneticPr fontId="4" type="noConversion"/>
  </si>
  <si>
    <t>探究ChatGPT在代謝症候群個人化預防與管理之潛力</t>
    <phoneticPr fontId="4" type="noConversion"/>
  </si>
  <si>
    <t>黃彥智</t>
    <phoneticPr fontId="4" type="noConversion"/>
  </si>
  <si>
    <t>國際貿易與經營學系</t>
    <phoneticPr fontId="4" type="noConversion"/>
  </si>
  <si>
    <t>道德領導與智慧型失敗獎酬制度的配適效果：新產品開發團隊建言行為之探討</t>
    <phoneticPr fontId="4" type="noConversion"/>
  </si>
  <si>
    <t>蔡子瑋</t>
    <phoneticPr fontId="4" type="noConversion"/>
  </si>
  <si>
    <t>元宇宙展演：智慧型擴增沈浸媒體之感性體驗設計研究II</t>
    <phoneticPr fontId="4" type="noConversion"/>
  </si>
  <si>
    <t xml:space="preserve"> 一般研究計畫(個別型)</t>
    <phoneticPr fontId="4" type="noConversion"/>
  </si>
  <si>
    <t xml:space="preserve">月支研究主持費1名
:20,000(12.00月計)
彈性支用額度14,560元     出席國際學術會議：100,000 </t>
    <phoneticPr fontId="4" type="noConversion"/>
  </si>
  <si>
    <t>黃英哲</t>
    <phoneticPr fontId="4" type="noConversion"/>
  </si>
  <si>
    <t>應用日語系</t>
    <phoneticPr fontId="4" type="noConversion"/>
  </si>
  <si>
    <t>提升台灣日語文專攻生「後設認知」之研究</t>
    <phoneticPr fontId="4" type="noConversion"/>
  </si>
  <si>
    <t xml:space="preserve">月支研究主持費1名
:20,000(12.00月計)
彈性支用額度14,040元     出席國際學術會議：40,000 </t>
    <phoneticPr fontId="4" type="noConversion"/>
  </si>
  <si>
    <t>於國中數學幾何課程運用「混合實境與智慧學習助理技術」 並融入「同儕競賽策略」 以提升心像旋轉能力之研究</t>
    <phoneticPr fontId="4" type="noConversion"/>
  </si>
  <si>
    <t>中國太平洋島國地區外交政策探析：「楔子戰略」的觀點</t>
    <phoneticPr fontId="4" type="noConversion"/>
  </si>
  <si>
    <t xml:space="preserve">月支研究主持費1名
:20,000(12.00月計)
彈性支用額度7,640元     </t>
    <phoneticPr fontId="4" type="noConversion"/>
  </si>
  <si>
    <t>運用生成式人工智慧建置低碳轉型貸款合約</t>
    <phoneticPr fontId="4" type="noConversion"/>
  </si>
  <si>
    <t>財務金融系</t>
    <phoneticPr fontId="4" type="noConversion"/>
  </si>
  <si>
    <t>陳庭萱</t>
    <phoneticPr fontId="4" type="noConversion"/>
  </si>
  <si>
    <t>彈性支用額度9,360元      出席國際學術會議：100,000</t>
    <phoneticPr fontId="4" type="noConversion"/>
  </si>
  <si>
    <t>林家安</t>
    <phoneticPr fontId="4" type="noConversion"/>
  </si>
  <si>
    <t>資訊管理系(含碩士班)</t>
    <phoneticPr fontId="4" type="noConversion"/>
  </si>
  <si>
    <t>某石化工業區風險管理措施對周邊社區空氣品質及人群健康改善之研究-環境運動紀錄片之敘述美學與健康風險溝通成效改善之研究(子計畫五)</t>
    <phoneticPr fontId="4" type="noConversion"/>
  </si>
  <si>
    <t xml:space="preserve">月支研究主持費1名
:20,000(12.00月計)
彈性支用額度25,000元     </t>
    <phoneticPr fontId="4" type="noConversion"/>
  </si>
  <si>
    <t xml:space="preserve">月支研究主持費1名
:20,000(12.00月計)                     彈性支用額度19,800元      出席國際學術會議：60,000    </t>
    <phoneticPr fontId="4" type="noConversion"/>
  </si>
  <si>
    <t xml:space="preserve">月支研究主持費1名
:20,000(12.00月計)
彈性支用額度18,000元      出席國際學術會議：120,000 </t>
    <phoneticPr fontId="4" type="noConversion"/>
  </si>
  <si>
    <t xml:space="preserve">月支研究主持費1名
:20,000(12.00月計)
彈性支用額度13,220元       出席國際學術會議：120,000 </t>
    <phoneticPr fontId="4" type="noConversion"/>
  </si>
  <si>
    <t xml:space="preserve">月支研究主持費1名
:20,000(12.00月計)
彈性支用額度10,580元  </t>
    <phoneticPr fontId="4" type="noConversion"/>
  </si>
  <si>
    <t>月支研究主持費1名
:20,000(12.00月計)
彈性支用額度20,560元     出席國際學術會議：50,000       增核博士生兼任人員1名:120,000</t>
    <phoneticPr fontId="4" type="noConversion"/>
  </si>
  <si>
    <t>112/08/01-113/10/31</t>
    <phoneticPr fontId="4" type="noConversion"/>
  </si>
  <si>
    <t>陳民枝</t>
    <phoneticPr fontId="4" type="noConversion"/>
  </si>
  <si>
    <t>113/08/01-114/07/31</t>
    <phoneticPr fontId="4" type="noConversion"/>
  </si>
  <si>
    <t>馬豪尚</t>
    <phoneticPr fontId="4" type="noConversion"/>
  </si>
  <si>
    <t>游曉貞</t>
    <phoneticPr fontId="4" type="noConversion"/>
  </si>
  <si>
    <t>陳彥匡</t>
    <phoneticPr fontId="4" type="noConversion"/>
  </si>
  <si>
    <t>張鈞淯</t>
    <phoneticPr fontId="4" type="noConversion"/>
  </si>
  <si>
    <t>陳大仁</t>
    <phoneticPr fontId="4" type="noConversion"/>
  </si>
  <si>
    <t>謝孟芬</t>
    <phoneticPr fontId="4" type="noConversion"/>
  </si>
  <si>
    <t>洪國財</t>
    <phoneticPr fontId="4" type="noConversion"/>
  </si>
  <si>
    <t>113/08/01-114/07/31</t>
    <phoneticPr fontId="4" type="noConversion"/>
  </si>
  <si>
    <t>蔡坤倫</t>
    <phoneticPr fontId="4" type="noConversion"/>
  </si>
  <si>
    <t>陳美如</t>
    <phoneticPr fontId="4" type="noConversion"/>
  </si>
  <si>
    <t>葉志權</t>
    <phoneticPr fontId="4" type="noConversion"/>
  </si>
  <si>
    <t>許義忠</t>
    <phoneticPr fontId="4" type="noConversion"/>
  </si>
  <si>
    <t>林春宏</t>
    <phoneticPr fontId="4" type="noConversion"/>
  </si>
  <si>
    <t>張雅芬</t>
    <phoneticPr fontId="4" type="noConversion"/>
  </si>
  <si>
    <t>洪維恩</t>
    <phoneticPr fontId="4" type="noConversion"/>
  </si>
  <si>
    <t>呂學典</t>
    <phoneticPr fontId="4" type="noConversion"/>
  </si>
  <si>
    <t>顏昌華</t>
    <phoneticPr fontId="4" type="noConversion"/>
  </si>
  <si>
    <t>李國瑋</t>
    <phoneticPr fontId="4" type="noConversion"/>
  </si>
  <si>
    <t>鄧秀玉</t>
    <phoneticPr fontId="4" type="noConversion"/>
  </si>
  <si>
    <t>張元嚴</t>
    <phoneticPr fontId="4" type="noConversion"/>
  </si>
  <si>
    <t>林真伊</t>
    <phoneticPr fontId="4" type="noConversion"/>
  </si>
  <si>
    <t>蔡家緯</t>
    <phoneticPr fontId="4" type="noConversion"/>
  </si>
  <si>
    <t>王健亞</t>
    <phoneticPr fontId="4" type="noConversion"/>
  </si>
  <si>
    <t>蕭衛鴻</t>
    <phoneticPr fontId="4" type="noConversion"/>
  </si>
  <si>
    <t>謝居倫</t>
    <phoneticPr fontId="4" type="noConversion"/>
  </si>
  <si>
    <t>姜琇森</t>
    <phoneticPr fontId="4" type="noConversion"/>
  </si>
  <si>
    <t>顏志達</t>
    <phoneticPr fontId="4" type="noConversion"/>
  </si>
  <si>
    <t>郭永興</t>
    <phoneticPr fontId="4" type="noConversion"/>
  </si>
  <si>
    <t>王韋能</t>
    <phoneticPr fontId="4" type="noConversion"/>
  </si>
  <si>
    <t>劉以慧</t>
    <phoneticPr fontId="4" type="noConversion"/>
  </si>
  <si>
    <t>林冠妤</t>
    <phoneticPr fontId="4" type="noConversion"/>
  </si>
  <si>
    <t>劉冠顯</t>
    <phoneticPr fontId="4" type="noConversion"/>
  </si>
  <si>
    <t>陳同孝</t>
    <phoneticPr fontId="4" type="noConversion"/>
  </si>
  <si>
    <t>連俊瑋</t>
    <phoneticPr fontId="4" type="noConversion"/>
  </si>
  <si>
    <t>吳明哲</t>
    <phoneticPr fontId="4" type="noConversion"/>
  </si>
  <si>
    <t>張淑婷</t>
    <phoneticPr fontId="4" type="noConversion"/>
  </si>
  <si>
    <t>劉議謙</t>
    <phoneticPr fontId="4" type="noConversion"/>
  </si>
  <si>
    <t>國際貿易與經營學系</t>
  </si>
  <si>
    <r>
      <t>資訊工程系</t>
    </r>
    <r>
      <rPr>
        <sz val="12"/>
        <color rgb="FF333333"/>
        <rFont val="標楷體"/>
        <family val="4"/>
        <charset val="136"/>
      </rPr>
      <t>(含碩士班)</t>
    </r>
    <phoneticPr fontId="4" type="noConversion"/>
  </si>
  <si>
    <r>
      <t>資訊工程系</t>
    </r>
    <r>
      <rPr>
        <sz val="12"/>
        <color rgb="FF333333"/>
        <rFont val="標楷體"/>
        <family val="4"/>
        <charset val="136"/>
      </rPr>
      <t>(含碩士班)</t>
    </r>
    <phoneticPr fontId="4" type="noConversion"/>
  </si>
  <si>
    <t>NSTC 113-2410-H-025-006-</t>
    <phoneticPr fontId="4" type="noConversion"/>
  </si>
  <si>
    <t>NSTC 113-2410-H-025-007-</t>
    <phoneticPr fontId="4" type="noConversion"/>
  </si>
  <si>
    <t>NSTC 113-2410-H-025-008-</t>
    <phoneticPr fontId="4" type="noConversion"/>
  </si>
  <si>
    <t>NSTC 113-2410-H-025-010-</t>
    <phoneticPr fontId="4" type="noConversion"/>
  </si>
  <si>
    <t>NSTC 113-2410-H-025-012-</t>
  </si>
  <si>
    <t>NSTC 113-2621-M-025-001-</t>
  </si>
  <si>
    <t>NSTC 113-2410-H-025-016-</t>
  </si>
  <si>
    <t>NSTC 113-2621-M-025-002-</t>
  </si>
  <si>
    <t>NSTC 113-2221-E-025-003-</t>
  </si>
  <si>
    <t>NSTC 113-2410-H-025-011-</t>
  </si>
  <si>
    <t>NSTC 113-2221-E-025-006-</t>
  </si>
  <si>
    <t>NSTC 113-2221-E-025-011-</t>
  </si>
  <si>
    <t>NSTC 113-2221-E-025-012-</t>
  </si>
  <si>
    <t>NSTC 113-2221-E-025-013-</t>
  </si>
  <si>
    <t>NSTC 113-2410-H-025-004-</t>
  </si>
  <si>
    <t>NSTC 113-2410-H-025-015-SSS</t>
  </si>
  <si>
    <t>NSTC 113-2410-H-025-018-</t>
  </si>
  <si>
    <t>NSTC 113-2410-H-025-024-</t>
  </si>
  <si>
    <t>NSTC 113-2410-H-025-033-</t>
  </si>
  <si>
    <t>NSTC 113-2410-H-025-037-</t>
  </si>
  <si>
    <t>NSTC 113-2221-E-025-010-</t>
  </si>
  <si>
    <t>NSTC 113-2221-E-025-015-</t>
  </si>
  <si>
    <t>NSTC 113-2221-E-025-016-</t>
  </si>
  <si>
    <t>NSTC 113-2410-H-025-005-</t>
  </si>
  <si>
    <t>NSTC 113-2410-H-025-014-</t>
  </si>
  <si>
    <t>NSTC 113-2410-H-025-020-</t>
  </si>
  <si>
    <t>NSTC 113-2410-H-025-032-</t>
  </si>
  <si>
    <t>NSTC 113-2221-E-025-007-</t>
  </si>
  <si>
    <t>NSTC 113-2221-E-025-008-</t>
  </si>
  <si>
    <t>NSTC 113-2221-E-025-014-</t>
  </si>
  <si>
    <t>NSTC 113-2410-H-025-022-</t>
  </si>
  <si>
    <t>NSTC 113-2410-H-025-027-</t>
  </si>
  <si>
    <t>NSTC 113-2410-H-025-028-</t>
  </si>
  <si>
    <t>NSTC 113-2410-H-025-029-</t>
  </si>
  <si>
    <t>NSTC 113-2410-H-025-031-</t>
  </si>
  <si>
    <t>NSTC 113-2410-H-025-034-</t>
  </si>
  <si>
    <t>NSTC 113-2410-H-025-036-</t>
  </si>
  <si>
    <t>NSTC 113-2410-H-025-039-</t>
  </si>
  <si>
    <t>NSTC 113-2410-H-025-009-</t>
  </si>
  <si>
    <t>NSTC 113-2410-H-025-013-SSS</t>
  </si>
  <si>
    <t>NSTC 113-2410-H-025-026-</t>
  </si>
  <si>
    <t>NSTC 113-2221-E-025-001-</t>
  </si>
  <si>
    <t>NSTC 113-2221-E-025-004-</t>
  </si>
  <si>
    <t>NSTC 113-2221-E-025-005-</t>
  </si>
  <si>
    <t>NSTC 113-2410-H-025-030-</t>
  </si>
  <si>
    <t>NSTC 113-2410-H-025-035-</t>
  </si>
  <si>
    <t>NSTC 113-2410-H-025-038-</t>
  </si>
  <si>
    <t>NSTC 113-2410-H-025-003-</t>
  </si>
  <si>
    <t>NSTC 113-2410-H-025-023-</t>
  </si>
  <si>
    <t>結合混合式學習及多樣式攻擊模擬之浮水印研究</t>
    <phoneticPr fontId="4" type="noConversion"/>
  </si>
  <si>
    <t>基於深度強化學習之個人化的推薦系統應用在電子競技類型遊戲上的物品推薦以及策略與風格建議系統</t>
    <phoneticPr fontId="4" type="noConversion"/>
  </si>
  <si>
    <t>應用具情境約束的大型語言模型之優化設計於研發一具保險條款分析與保險爭議推論能力的諮詢服務機器人</t>
    <phoneticPr fontId="4" type="noConversion"/>
  </si>
  <si>
    <t>狄利克雷過程改善非穩態與潛在狀態無線人體區域網路的服務品質與能源效率之研究</t>
    <phoneticPr fontId="4" type="noConversion"/>
  </si>
  <si>
    <t>氣候變遷、銀行放款與金融穩定</t>
    <phoneticPr fontId="4" type="noConversion"/>
  </si>
  <si>
    <t>懷舊主題餐廳服務真實性能夠激發顧客擁護嗎？懷舊傾向與難忘用餐體驗之干擾中介效果</t>
    <phoneticPr fontId="4" type="noConversion"/>
  </si>
  <si>
    <t>循環經濟觀點下淨零排放與零缺陷智慧製造之多準則決策及成本效益分析研究</t>
    <phoneticPr fontId="4" type="noConversion"/>
  </si>
  <si>
    <t>運用影像處理與深度學習技術於太陽能板缺陷檢測之研究</t>
    <phoneticPr fontId="4" type="noConversion"/>
  </si>
  <si>
    <t>探討最後一哩永續配送對於線上購物旅運需求的減碳效應</t>
    <phoneticPr fontId="4" type="noConversion"/>
  </si>
  <si>
    <t>基於輕量級視覺轉換器和注意力模組之深度神經網路進行臉部微表情識別及生成技術研究</t>
    <phoneticPr fontId="4" type="noConversion"/>
  </si>
  <si>
    <t>避稅行為、財務資訊透明及權益獎酬</t>
    <phoneticPr fontId="4" type="noConversion"/>
  </si>
  <si>
    <t>知識翻新教學對科技大學生發展創新取向的多元文化觀與認知、技能以及認同之多元文化素養的影響</t>
    <phoneticPr fontId="4" type="noConversion"/>
  </si>
  <si>
    <t>國家安全．社會文化．法律制度：函谷關、潼關詩所見唐人對長安的意象</t>
    <phoneticPr fontId="4" type="noConversion"/>
  </si>
  <si>
    <t>服務補救情境下，聊天機器人的溝通風格與補償型式對消費者知覺公平之影響</t>
    <phoneticPr fontId="4" type="noConversion"/>
  </si>
  <si>
    <t>巴黎協定對氣候治理影響的分量治療效果</t>
    <phoneticPr fontId="4" type="noConversion"/>
  </si>
  <si>
    <t>基於禁忌區域與整合嵌入之去馬賽克圖像驗證與修復技術</t>
    <phoneticPr fontId="4" type="noConversion"/>
  </si>
  <si>
    <t>職涯衝擊下如何透過職涯雕琢促進領隊人員職涯鑲崁？職涯敏捷與職涯投入之干擾中介模型</t>
    <phoneticPr fontId="4" type="noConversion"/>
  </si>
  <si>
    <t>應用於潰瘍性結腸炎大腸鏡視訊的深度學習分級系統</t>
    <phoneticPr fontId="4" type="noConversion"/>
  </si>
  <si>
    <t>全球量子網路環境之輕量化量子秘密分享協定研究</t>
    <phoneticPr fontId="4" type="noConversion"/>
  </si>
  <si>
    <t>同儕回饋與人工智慧協作等不同調節策略下具差異性職缺之招募人員之結構化面試提問能力之學習投入與學習成效</t>
    <phoneticPr fontId="4" type="noConversion"/>
  </si>
  <si>
    <t>工作之間需要間隔有度的排程演算法</t>
    <phoneticPr fontId="4" type="noConversion"/>
  </si>
  <si>
    <t>跨界紅利點數平台忠誠獎勵計畫之效果研究</t>
    <phoneticPr fontId="4" type="noConversion"/>
  </si>
  <si>
    <t>民營化與商品課稅原則的選擇</t>
    <phoneticPr fontId="4" type="noConversion"/>
  </si>
  <si>
    <t>中美貿易戰、新冠肺炎前後的產業轉移台商企業發展：中國長期田野調查的分析</t>
    <phoneticPr fontId="4" type="noConversion"/>
  </si>
  <si>
    <t>服務機器人互動性對難忘品牌體驗和再購意圖之影響：以正負面情緒為中介因子</t>
    <phoneticPr fontId="4" type="noConversion"/>
  </si>
  <si>
    <t>多項式方法用於死亡率建模</t>
    <phoneticPr fontId="4" type="noConversion"/>
  </si>
  <si>
    <t>創新特質對消費者採用智慧旅館意圖的影響：基於3M階層模型及多方法分析的研究</t>
    <phoneticPr fontId="4" type="noConversion"/>
  </si>
  <si>
    <t>基於物聯網系統與低碳排之Green AI模型開發於智慧茶園應用</t>
    <phoneticPr fontId="4" type="noConversion"/>
  </si>
  <si>
    <t>可抵禦off-site攻擊之以QR code為驗證基礎的行動支付協定與其在後疫情時代應用之研究</t>
    <phoneticPr fontId="4" type="noConversion"/>
  </si>
  <si>
    <t>月營收反轉能幫助偵測盈餘操縱嗎?</t>
    <phoneticPr fontId="4" type="noConversion"/>
  </si>
  <si>
    <t>基於優化嵌入策略的JPEG圖像高容量隱藏方法</t>
    <phoneticPr fontId="4" type="noConversion"/>
  </si>
  <si>
    <t>逆向抵押貸款、GDP及房價因果關係之研究-Bootstrap Fourier Granger Causality in Quantiles應用</t>
    <phoneticPr fontId="4" type="noConversion"/>
  </si>
  <si>
    <t>當大型語言模型遇見管理理論: ChatGPT在管理學習的角色與影響</t>
    <phoneticPr fontId="4" type="noConversion"/>
  </si>
  <si>
    <t>以「享樂動機系統接受模型」探討遊戲化數位情境對高齡者學習信念、學習遷移之影響—「旺齡千金學」的開發與應用</t>
    <phoneticPr fontId="4" type="noConversion"/>
  </si>
  <si>
    <t>AI 服務的採用存在羊群行為嗎? 從雙路徑探討跨文化AI服務的使用行為比較</t>
    <phoneticPr fontId="4" type="noConversion"/>
  </si>
  <si>
    <t>政府補貼綠色創新的影響:勞動技術異質與產業規模內生的動態一般均衡模型</t>
    <phoneticPr fontId="4" type="noConversion"/>
  </si>
  <si>
    <t>語音助理虛擬個性形塑對人機信任感受與行為之影響(III)</t>
    <phoneticPr fontId="4" type="noConversion"/>
  </si>
  <si>
    <t>房價對生育率的影響: 個人主義與集體主義的衝突</t>
    <phoneticPr fontId="4" type="noConversion"/>
  </si>
  <si>
    <t>3D點雲整合：基於關鍵點顯著性的半監督學習與2D影像生成模型</t>
    <phoneticPr fontId="4" type="noConversion"/>
  </si>
  <si>
    <t>於JPEG壓縮影像之具高容量與高安全性無損資料隱藏技術</t>
    <phoneticPr fontId="4" type="noConversion"/>
  </si>
  <si>
    <t>NFT指日可待? 探討在元宇宙環境下人們對數位資產的接受度以及購買意願之研究</t>
    <phoneticPr fontId="4" type="noConversion"/>
  </si>
  <si>
    <t>車用LED驅動晶片實現</t>
    <phoneticPr fontId="4" type="noConversion"/>
  </si>
  <si>
    <t>新進人員研究計畫(個別型)</t>
    <phoneticPr fontId="4" type="noConversion"/>
  </si>
  <si>
    <t>專案助理教授</t>
    <phoneticPr fontId="4" type="noConversion"/>
  </si>
  <si>
    <t xml:space="preserve">月支研究主持費1名
:20,000(12.00月計)
彈性支用額度13,720元      出席國際學術會議：60,000    </t>
    <phoneticPr fontId="4" type="noConversion"/>
  </si>
  <si>
    <t xml:space="preserve">月支研究主持費1名
:20,000(12.00月計)
彈性支用額度14,000元      出席國際學術會議：80,000    </t>
    <phoneticPr fontId="4" type="noConversion"/>
  </si>
  <si>
    <t xml:space="preserve">月支研究主持費1名
:20,000(12.00月計)
彈性支用額度15,180元      出席國際學術會議：80,000    </t>
    <phoneticPr fontId="4" type="noConversion"/>
  </si>
  <si>
    <t xml:space="preserve">月支研究主持費1名
:20,000(12.00月計)
彈性支用額度12,600元      出席國際學術會議：72,000    </t>
    <phoneticPr fontId="4" type="noConversion"/>
  </si>
  <si>
    <t xml:space="preserve">月支研究主持費1名
:20,000(12.00月計)
彈性支用額度15,620元      出席國際學術會議：60,000    </t>
    <phoneticPr fontId="4" type="noConversion"/>
  </si>
  <si>
    <t xml:space="preserve">月支研究主持費1名
:20,000(12.00月計)
彈性支用額度12,020元      移地研究：61,000   </t>
    <phoneticPr fontId="4" type="noConversion"/>
  </si>
  <si>
    <t xml:space="preserve">月支研究主持費1名
:20,000(12.00月計)
彈性支用額度15,200元      出席國際學術會議：60,000    </t>
    <phoneticPr fontId="4" type="noConversion"/>
  </si>
  <si>
    <t xml:space="preserve">月支研究主持費1名
:20,000(12.00月計)
彈性支用額度15,200元      出席國際學術會議：80,000    </t>
    <phoneticPr fontId="4" type="noConversion"/>
  </si>
  <si>
    <t xml:space="preserve">月支研究主持費1名
:20,000(12.00月計)
彈性支用額度16,560元      出席國際學術會議：80,000    </t>
    <phoneticPr fontId="4" type="noConversion"/>
  </si>
  <si>
    <t>月支研究主持費1名
:20,000(12.00月計)
彈性支用額度11,940元      移地研究:90,000</t>
    <phoneticPr fontId="4" type="noConversion"/>
  </si>
  <si>
    <t>月支研究主持費1名
:20,000(12.00月計)
彈性支用額度12,640元      出席國際學術會議：83,910</t>
    <phoneticPr fontId="4" type="noConversion"/>
  </si>
  <si>
    <t xml:space="preserve">月支研究主持費1名
:20,000(12.00月計)
彈性支用額度15,380元      </t>
    <phoneticPr fontId="4" type="noConversion"/>
  </si>
  <si>
    <t xml:space="preserve">月支研究主持費1名
:20,000(12.00月計)
彈性支用額度14,840元      </t>
    <phoneticPr fontId="4" type="noConversion"/>
  </si>
  <si>
    <t xml:space="preserve">月支研究主持費1名
:20,000(12.00月計)       主持費差額1名:      10,000(9.00月計)
彈性支用額度15,360元      出席國際學術會議：81,000    </t>
    <phoneticPr fontId="4" type="noConversion"/>
  </si>
  <si>
    <t xml:space="preserve">彈性支用額度14,740元      出席國際學術會議：80,000    </t>
    <phoneticPr fontId="4" type="noConversion"/>
  </si>
  <si>
    <t xml:space="preserve">月支研究主持費1名
:20,000(12.00月計)
彈性支用額度16,000元      </t>
    <phoneticPr fontId="4" type="noConversion"/>
  </si>
  <si>
    <t>月支研究主持費1名
:20,000(12.00月計)
彈性支用額度12,160元      出席國際會議:80,000</t>
    <phoneticPr fontId="4" type="noConversion"/>
  </si>
  <si>
    <t xml:space="preserve">月支研究主持費1名
:20,000(12.00月計)
彈性支用額度12,100元      </t>
    <phoneticPr fontId="4" type="noConversion"/>
  </si>
  <si>
    <t>月支研究主持費1名
:20,000(12.00月計)
彈性支用額度16,800元      出席國際學術會議：80,000</t>
    <phoneticPr fontId="4" type="noConversion"/>
  </si>
  <si>
    <t>月支研究主持費1名
:20,000(12.00月計)
彈性支用額度15,200元      出席國際學術會議：60,000</t>
    <phoneticPr fontId="4" type="noConversion"/>
  </si>
  <si>
    <t>月支研究主持費1名
:20,000(12.00月計)
彈性支用額度14,000元      出席國際學術會議：80,000</t>
    <phoneticPr fontId="4" type="noConversion"/>
  </si>
  <si>
    <t xml:space="preserve">月支研究主持費1名
:20,000(12.00月計)
彈性支用額度17,000元      出席國際學術會議:100,000    </t>
    <phoneticPr fontId="4" type="noConversion"/>
  </si>
  <si>
    <t xml:space="preserve">月支研究主持費1名
:20,000(12.00月計)
彈性支用額度13,920元      出席國際學術會議:100,000    </t>
    <phoneticPr fontId="4" type="noConversion"/>
  </si>
  <si>
    <t xml:space="preserve">月支研究主持費1名
:20,000(12.00月計)
彈性支用額度13,240元      出席國際學術會議：80,000    </t>
    <phoneticPr fontId="4" type="noConversion"/>
  </si>
  <si>
    <t xml:space="preserve">月支研究主持費1名
:20,000(12.00月計)
彈性支用額度21,720元     出席國際學術會議:100,000    </t>
    <phoneticPr fontId="4" type="noConversion"/>
  </si>
  <si>
    <t xml:space="preserve">2年期，單年期獎金
月支研究主持費1名
:15,000(12.00月計)
彈性支用額度25,000元      出席國際學術會議:100,000    </t>
    <phoneticPr fontId="4" type="noConversion"/>
  </si>
  <si>
    <t xml:space="preserve">2年期，單年期獎金
月支研究主持費1名
:15,000(12.00月計)
彈性支用額度17,140元      出席國際學術會議:100,000    </t>
    <phoneticPr fontId="4" type="noConversion"/>
  </si>
  <si>
    <t xml:space="preserve">2年期，單年期金額
月支研究主持費1名
:15,000(12.00月計)
彈性支用額度14,220元      出席國際學術會議:100,000    </t>
    <phoneticPr fontId="4" type="noConversion"/>
  </si>
  <si>
    <t xml:space="preserve">月支研究主持費1名
:20,000(12.00月計)
彈性支用額度15,240元      出席國際學術會議：60,000    </t>
    <phoneticPr fontId="4" type="noConversion"/>
  </si>
  <si>
    <t xml:space="preserve">月支研究主持費1名
:20,000(12.00月計)
彈性支用額度16,520元      </t>
    <phoneticPr fontId="4" type="noConversion"/>
  </si>
  <si>
    <t>月支研究主持費1名
:20,000(12.00月計)
彈性支用額度15,180元      出席國際會議:80,000</t>
    <phoneticPr fontId="4" type="noConversion"/>
  </si>
  <si>
    <t xml:space="preserve">月支研究主持費1名
:20,000(12.00月計)
彈性支用額度17,120元     出席國際學術會議:100,000    </t>
    <phoneticPr fontId="4" type="noConversion"/>
  </si>
  <si>
    <t>月支研究主持費1名
:20,000(12.00月計)
彈性支用額度17,200元      出席國際會議:70,000</t>
    <phoneticPr fontId="4" type="noConversion"/>
  </si>
  <si>
    <t xml:space="preserve">月支研究主持費1名
:20,000(12.00月計)
彈性支用額度19,300元      出席國際學術會議：100,000    </t>
    <phoneticPr fontId="4" type="noConversion"/>
  </si>
  <si>
    <t xml:space="preserve">月支研究主持費1名
:20,000(12.00月計)
彈性支用額度13,060元      出席國際學術會議：80,000    </t>
    <phoneticPr fontId="4" type="noConversion"/>
  </si>
  <si>
    <t xml:space="preserve">月支研究主持費1名
:20,000(12.00月計)
彈性支用額度17,820元      出席國際學術會議:120,000    </t>
    <phoneticPr fontId="4" type="noConversion"/>
  </si>
  <si>
    <t xml:space="preserve">月支研究主持費1名
:20,000(12.00月計)
彈性支用額度13,520元      出席國際學術會議：80,000    </t>
    <phoneticPr fontId="4" type="noConversion"/>
  </si>
  <si>
    <t xml:space="preserve">月支研究主持費1名
:20,000(12.00月計)
彈性支用額度15,400元      出席國際學術會議：77,000    </t>
    <phoneticPr fontId="4" type="noConversion"/>
  </si>
  <si>
    <t xml:space="preserve">月支研究主持費1名
:20,000(12.00月計)
彈性支用額度22,660元      出席國際學術會議：85,000    </t>
    <phoneticPr fontId="4" type="noConversion"/>
  </si>
  <si>
    <t>月支研究主持費1名
:20,000(12.00月計)</t>
    <phoneticPr fontId="4" type="noConversion"/>
  </si>
  <si>
    <t>助理教授</t>
    <phoneticPr fontId="4" type="noConversion"/>
  </si>
  <si>
    <t>周佩儀</t>
    <phoneticPr fontId="4" type="noConversion"/>
  </si>
  <si>
    <t xml:space="preserve"> 一般研究計畫(個別型)</t>
    <phoneticPr fontId="4" type="noConversion"/>
  </si>
  <si>
    <t>許惠慈</t>
    <phoneticPr fontId="4" type="noConversion"/>
  </si>
  <si>
    <t>語言中心</t>
    <phoneticPr fontId="4" type="noConversion"/>
  </si>
  <si>
    <t>使用人工智慧提升學習者口說表現、溝通意願和自我效能之研究：以迷你課程生成器為例</t>
    <phoneticPr fontId="4" type="noConversion"/>
  </si>
  <si>
    <t>NSTC 113-2410-H-025-040-</t>
    <phoneticPr fontId="4" type="noConversion"/>
  </si>
  <si>
    <t>新進人員研究計畫(個別型)</t>
    <phoneticPr fontId="4" type="noConversion"/>
  </si>
  <si>
    <t>林煒凌</t>
    <phoneticPr fontId="4" type="noConversion"/>
  </si>
  <si>
    <t>張翠蘋</t>
    <phoneticPr fontId="4" type="noConversion"/>
  </si>
  <si>
    <t>NSTC 113-2410-H-025-041-</t>
    <phoneticPr fontId="4" type="noConversion"/>
  </si>
  <si>
    <t>黃國華</t>
    <phoneticPr fontId="4" type="noConversion"/>
  </si>
  <si>
    <t>副教授</t>
    <phoneticPr fontId="4" type="noConversion"/>
  </si>
  <si>
    <t>外語學習策略比一比?線上社群的自律學習觀點</t>
    <phoneticPr fontId="4" type="noConversion"/>
  </si>
  <si>
    <t>NSTC 113-2635-E-025-001-</t>
    <phoneticPr fontId="4" type="noConversion"/>
  </si>
  <si>
    <t xml:space="preserve"> 一般研究計畫(個別型)</t>
    <phoneticPr fontId="4" type="noConversion"/>
  </si>
  <si>
    <t>NSTC 113-2221-E-025-002-</t>
    <phoneticPr fontId="4" type="noConversion"/>
  </si>
  <si>
    <t>林凱胤</t>
    <phoneticPr fontId="4" type="noConversion"/>
  </si>
  <si>
    <t>洪啟舜</t>
    <phoneticPr fontId="4" type="noConversion"/>
  </si>
  <si>
    <t>陳榮昌</t>
    <phoneticPr fontId="4" type="noConversion"/>
  </si>
  <si>
    <t>陳志騰</t>
    <phoneticPr fontId="4" type="noConversion"/>
  </si>
  <si>
    <t>盧永豐</t>
    <phoneticPr fontId="4" type="noConversion"/>
  </si>
  <si>
    <t>羅光志</t>
    <phoneticPr fontId="4" type="noConversion"/>
  </si>
  <si>
    <t>NSTC 113-2637-H-025-003-</t>
  </si>
  <si>
    <t>NSTC 113-2637-H-025-005-</t>
  </si>
  <si>
    <t>NSTC 113-2637-E-025-003-</t>
  </si>
  <si>
    <t>NSTC 113-2637-E-025-004-</t>
  </si>
  <si>
    <t>NSTC 113-2637-H-025-004-</t>
  </si>
  <si>
    <t>NSTC 113-2637-E-025-001-</t>
  </si>
  <si>
    <t>NSTC 113-2637-H-025-002-</t>
  </si>
  <si>
    <t>副教授</t>
    <phoneticPr fontId="4" type="noConversion"/>
  </si>
  <si>
    <t>教授</t>
    <phoneticPr fontId="4" type="noConversion"/>
  </si>
  <si>
    <t>流通管理系(含碩士班)</t>
    <phoneticPr fontId="4" type="noConversion"/>
  </si>
  <si>
    <t>會計系</t>
    <phoneticPr fontId="4" type="noConversion"/>
  </si>
  <si>
    <t>智慧生產工程系</t>
    <phoneticPr fontId="4" type="noConversion"/>
  </si>
  <si>
    <t>資訊工程系(含碩士班)</t>
    <phoneticPr fontId="4" type="noConversion"/>
  </si>
  <si>
    <t>通識教育中心</t>
    <phoneticPr fontId="4" type="noConversion"/>
  </si>
  <si>
    <t>流通管理系(含碩士班)</t>
    <phoneticPr fontId="4" type="noConversion"/>
  </si>
  <si>
    <t>人工智慧應用工程學士學位學程</t>
    <phoneticPr fontId="4" type="noConversion"/>
  </si>
  <si>
    <t>商業設計系(含碩士班)</t>
    <phoneticPr fontId="4" type="noConversion"/>
  </si>
  <si>
    <t>教授</t>
    <phoneticPr fontId="4" type="noConversion"/>
  </si>
  <si>
    <t>永續的天然顏料：偶然造形創新途徑探討</t>
    <phoneticPr fontId="4" type="noConversion"/>
  </si>
  <si>
    <t>SDGs議題導向之專題式學習對護理學生數學學習成效之影響</t>
    <phoneticPr fontId="4" type="noConversion"/>
  </si>
  <si>
    <t>適用於極低成碼率量子密鑰分發系統之高速密鑰生成機制及其物聯網安全傳輸系統之實現</t>
    <phoneticPr fontId="4" type="noConversion"/>
  </si>
  <si>
    <t>基於多模態機器學習開發電子競技訓練輔助系統之研究</t>
    <phoneticPr fontId="4" type="noConversion"/>
  </si>
  <si>
    <t>運用多目標基因演算法與田口方法求解考慮碳排放量之全供給快速配送問題</t>
    <phoneticPr fontId="4" type="noConversion"/>
  </si>
  <si>
    <t>樂齡生活憶同(童)趣～主題式樂齡懷舊遊戲治療方案之效果驗證及實踐</t>
    <phoneticPr fontId="4" type="noConversion"/>
  </si>
  <si>
    <t>以彙集式分級法則進行RMFS物就人揀貨系統移動貨架歸位指派之研究</t>
    <phoneticPr fontId="4" type="noConversion"/>
  </si>
  <si>
    <t>適用於微服務應用的垂直和水平容器自動縮放與部署系統</t>
    <phoneticPr fontId="4" type="noConversion"/>
  </si>
  <si>
    <t>資訊圖表應用在社群媒體投放成效與優化之研究</t>
    <phoneticPr fontId="4" type="noConversion"/>
  </si>
  <si>
    <t>副教授</t>
    <phoneticPr fontId="4" type="noConversion"/>
  </si>
  <si>
    <t>鼓勵技專校院從事實務型研究專案計畫(個別型)</t>
    <phoneticPr fontId="4" type="noConversion"/>
  </si>
  <si>
    <t>NSTC 113-2410-H-025-042-</t>
  </si>
  <si>
    <r>
      <rPr>
        <sz val="12"/>
        <color indexed="8"/>
        <rFont val="細明體"/>
        <family val="3"/>
        <charset val="136"/>
      </rPr>
      <t>新進人員研究計畫</t>
    </r>
    <r>
      <rPr>
        <sz val="12"/>
        <color indexed="8"/>
        <rFont val="Times New Roman"/>
        <family val="1"/>
      </rPr>
      <t>(</t>
    </r>
    <r>
      <rPr>
        <sz val="12"/>
        <color indexed="8"/>
        <rFont val="細明體"/>
        <family val="3"/>
        <charset val="136"/>
      </rPr>
      <t>個別型</t>
    </r>
    <r>
      <rPr>
        <sz val="12"/>
        <color indexed="8"/>
        <rFont val="Times New Roman"/>
        <family val="1"/>
      </rPr>
      <t>)</t>
    </r>
    <phoneticPr fontId="4" type="noConversion"/>
  </si>
  <si>
    <t>邱敏棋</t>
    <phoneticPr fontId="4" type="noConversion"/>
  </si>
  <si>
    <t>基於GAI結合WSQD混合學習在永續商品設計的應用對學生學習成效的影響研究</t>
    <phoneticPr fontId="4" type="noConversion"/>
  </si>
  <si>
    <t xml:space="preserve">彈性支用額度14,520元      出席國際學術會議：80,000    </t>
    <phoneticPr fontId="4" type="noConversion"/>
  </si>
  <si>
    <t>月支研究主持費1名
:20,000(12.00月計)
彈性支用額度12,200元</t>
    <phoneticPr fontId="4" type="noConversion"/>
  </si>
  <si>
    <t xml:space="preserve">月支研究主持費1名
:20,000(12.00月計)
彈性支用額度14,540元      出席國際學術會議：60,000    </t>
    <phoneticPr fontId="4" type="noConversion"/>
  </si>
  <si>
    <t xml:space="preserve">月支研究主持費1名
:20,000(12.00月計)
彈性支用額度12,400元      出席國際學術會議：58,000    </t>
    <phoneticPr fontId="4" type="noConversion"/>
  </si>
  <si>
    <t xml:space="preserve">月支研究主持費1名
:20,000(12.00月計)
彈性支用額度13,020元      出席國際學術會議：60,000    </t>
    <phoneticPr fontId="4" type="noConversion"/>
  </si>
  <si>
    <t xml:space="preserve">月支研究主持費1名
:20,000(12.00月計)
彈性支用額度13,860元      出席國際學術會議：80,000    </t>
    <phoneticPr fontId="4" type="noConversion"/>
  </si>
  <si>
    <t xml:space="preserve">國立勤益科技大學轉入      月支研究主持費1名
:20,000(12.00月計)
彈性支用額度14,280元      出席國際學術會議：80,000    </t>
    <phoneticPr fontId="4" type="noConversion"/>
  </si>
  <si>
    <t xml:space="preserve">月支研究主持費1名
:20,000(12.00月計)
彈性支用額度20780元      出席國際學術會議：100,000    </t>
    <phoneticPr fontId="4" type="noConversion"/>
  </si>
  <si>
    <t xml:space="preserve">嶺東科技大學轉入         月支研究主持費1名
:20,000(12.00月計)
彈性支用額度15,400元      出席國際學術會議：85,000    </t>
    <phoneticPr fontId="4" type="noConversion"/>
  </si>
  <si>
    <t>月支研究主持費1名
:20,000(12.00月計)
彈性支用額度14300元      出席國際學術會議：50,000    移地研究80000</t>
    <phoneticPr fontId="4" type="noConversion"/>
  </si>
  <si>
    <t xml:space="preserve">月支研究主持費1名
:20,000(12.00月計)
彈性支用額度9400元      </t>
    <phoneticPr fontId="4" type="noConversion"/>
  </si>
  <si>
    <t xml:space="preserve">月支研究主持費1名
:20,000(12.00月計)
彈性支用額度13560元      </t>
    <phoneticPr fontId="4" type="noConversion"/>
  </si>
  <si>
    <t xml:space="preserve">月支研究主持費1名
:20,000(12.00月計)
彈性支用額度13340元      </t>
    <phoneticPr fontId="4" type="noConversion"/>
  </si>
  <si>
    <t xml:space="preserve">月支研究主持費1名
:20,000(12.00月計)
彈性支用額度12660元      </t>
    <phoneticPr fontId="4" type="noConversion"/>
  </si>
  <si>
    <t xml:space="preserve">月支研究主持費1名
:20,000(12.00月計)
彈性支用額度14760元      出席國際學術會議：95,500    </t>
    <phoneticPr fontId="4" type="noConversion"/>
  </si>
  <si>
    <t xml:space="preserve">月支研究主持費1名
:20,000(12.00月計)
彈性支用額度12320元     </t>
    <phoneticPr fontId="4" type="noConversion"/>
  </si>
  <si>
    <t xml:space="preserve">月支研究主持費1名
:20,000(12.00月計)
彈性支用額度12320元      </t>
    <phoneticPr fontId="4" type="noConversion"/>
  </si>
  <si>
    <t xml:space="preserve">月支研究主持費1名
:20,000(12.00月計)
彈性支用額度12260元      出席國際學術會議：80,000    </t>
    <phoneticPr fontId="4" type="noConversion"/>
  </si>
  <si>
    <t xml:space="preserve">嶺東科技大學轉入         月支研究主持費1名
:20,000(12.00月計)
彈性支用額度15840元 </t>
    <phoneticPr fontId="4" type="noConversion"/>
  </si>
  <si>
    <t>112/08/01-113/12/31</t>
    <phoneticPr fontId="4" type="noConversion"/>
  </si>
  <si>
    <t>MOST 110-2221-E-025 -003 -MY3</t>
    <phoneticPr fontId="4" type="noConversion"/>
  </si>
  <si>
    <t>112/08/01-113/11/30</t>
    <phoneticPr fontId="4" type="noConversion"/>
  </si>
  <si>
    <t>112/08/01-114/07/31</t>
    <phoneticPr fontId="4" type="noConversion"/>
  </si>
  <si>
    <t>112/08/01-114/07/31</t>
    <phoneticPr fontId="4" type="noConversion"/>
  </si>
  <si>
    <t>NSTC 113-2410-H-025-043-</t>
    <phoneticPr fontId="4" type="noConversion"/>
  </si>
  <si>
    <t>何瑞鎮</t>
    <phoneticPr fontId="4" type="noConversion"/>
  </si>
  <si>
    <t>企業管理系</t>
    <phoneticPr fontId="4" type="noConversion"/>
  </si>
  <si>
    <t>存款保險、資本分配效率與產業成長</t>
    <phoneticPr fontId="4" type="noConversion"/>
  </si>
  <si>
    <t>113/08/01-114/07/31</t>
    <phoneticPr fontId="4" type="noConversion"/>
  </si>
  <si>
    <t xml:space="preserve"> 一般研究計畫(個別型)</t>
    <phoneticPr fontId="4" type="noConversion"/>
  </si>
  <si>
    <t>112/08/01-113/09/30</t>
    <phoneticPr fontId="4" type="noConversion"/>
  </si>
  <si>
    <t>校外轉入:大葉大學</t>
    <phoneticPr fontId="4" type="noConversion"/>
  </si>
  <si>
    <t>黃怡芬</t>
    <phoneticPr fontId="4" type="noConversion"/>
  </si>
  <si>
    <t>企業管理系</t>
    <phoneticPr fontId="4" type="noConversion"/>
  </si>
  <si>
    <t>副教授</t>
    <phoneticPr fontId="4" type="noConversion"/>
  </si>
  <si>
    <t>競爭策略、平台補貼與公司績效:策略配適觀點</t>
    <phoneticPr fontId="4" type="noConversion"/>
  </si>
  <si>
    <t>NSTC 113-2410-H-025-044-</t>
    <phoneticPr fontId="4" type="noConversion"/>
  </si>
  <si>
    <t>NSTC 113-2637-H-025-001-</t>
    <phoneticPr fontId="4" type="noConversion"/>
  </si>
  <si>
    <t>陳美嬪</t>
    <phoneticPr fontId="4" type="noConversion"/>
  </si>
  <si>
    <t>教授</t>
    <phoneticPr fontId="4" type="noConversion"/>
  </si>
  <si>
    <t>ESG、國家風險和產業報酬： 線性與非線性模型</t>
    <phoneticPr fontId="4" type="noConversion"/>
  </si>
  <si>
    <t>NSTC 113-2635-H-025-001-</t>
    <phoneticPr fontId="4" type="noConversion"/>
  </si>
  <si>
    <t>鼓勵女性從事科學及技術研究專案計畫(個別型)</t>
    <phoneticPr fontId="4" type="noConversion"/>
  </si>
  <si>
    <t>國科會計畫件數趨勢表</t>
    <phoneticPr fontId="4" type="noConversion"/>
  </si>
  <si>
    <t>113/08/01-114/09/30</t>
    <phoneticPr fontId="4" type="noConversion"/>
  </si>
  <si>
    <t>NSTC 113-2410-H-025 -001 -</t>
    <phoneticPr fontId="4" type="noConversion"/>
  </si>
  <si>
    <t xml:space="preserve">(已轉出)                                 2年期，單年期金額
月支研究主持費1名
:15,000(12.00月計)
彈性支用額度19,000元      出席國際學術會議：89,900    </t>
    <phoneticPr fontId="4" type="noConversion"/>
  </si>
  <si>
    <t>陳庭萱</t>
    <phoneticPr fontId="4" type="noConversion"/>
  </si>
  <si>
    <t>柯沛程</t>
    <phoneticPr fontId="4" type="noConversion"/>
  </si>
  <si>
    <t>112/08/01-114/7/31</t>
    <phoneticPr fontId="4" type="noConversion"/>
  </si>
  <si>
    <t xml:space="preserve">月支研究主持費1名(轉出)
:20,000(12.00月計)
彈性支用額度15,880元      出席國際學術會議：60,000    </t>
    <phoneticPr fontId="4" type="noConversion"/>
  </si>
  <si>
    <t>核定金額:540,000          企業配合款:250,000 彈性支用額度10,800元 (含企配款)</t>
    <phoneticPr fontId="4" type="noConversion"/>
  </si>
  <si>
    <t>NSTC 113-2622-H-025-004-</t>
    <phoneticPr fontId="4" type="noConversion"/>
  </si>
  <si>
    <t>基於視訊眼動機制研製線上平台熱區、學習軌跡與素材推薦系統</t>
    <phoneticPr fontId="4" type="noConversion"/>
  </si>
  <si>
    <t>NSTC 113-2622-H-025-002-</t>
    <phoneticPr fontId="4" type="noConversion"/>
  </si>
  <si>
    <t>發展一個基於混合實境之沉浸式寵物永生紀念之創新性商業模式</t>
    <phoneticPr fontId="4" type="noConversion"/>
  </si>
  <si>
    <t>資訊管理系(含碩士班)</t>
    <phoneticPr fontId="4" type="noConversion"/>
  </si>
  <si>
    <t>NSTC 113-2622-H-025-003-</t>
    <phoneticPr fontId="4" type="noConversion"/>
  </si>
  <si>
    <t>STEAM教學模式發展與成效評估之研究</t>
    <phoneticPr fontId="4" type="noConversion"/>
  </si>
  <si>
    <t>113/11/01-114/10/31</t>
    <phoneticPr fontId="4" type="noConversion"/>
  </si>
  <si>
    <t>112/08/01-115/1/31</t>
    <phoneticPr fontId="4" type="noConversion"/>
  </si>
  <si>
    <t>愛恨探戈:以內外部行銷觀點探究人機互動的成效</t>
    <phoneticPr fontId="4" type="noConversion"/>
  </si>
  <si>
    <t>NSTC 113-2410-H-025-047-</t>
    <phoneticPr fontId="4" type="noConversion"/>
  </si>
  <si>
    <t>林佩冠</t>
    <phoneticPr fontId="4" type="noConversion"/>
  </si>
  <si>
    <t>企業管理系</t>
    <phoneticPr fontId="4" type="noConversion"/>
  </si>
  <si>
    <t>道德自控與時間疲勞因子之交互作用對考試不當行為的預測結果</t>
    <phoneticPr fontId="4" type="noConversion"/>
  </si>
  <si>
    <t>NSTC 113-2410-H-025-048-</t>
    <phoneticPr fontId="4" type="noConversion"/>
  </si>
  <si>
    <t>校外轉入:亞洲大學</t>
    <phoneticPr fontId="4" type="noConversion"/>
  </si>
  <si>
    <t>113/08/01-114/10/31</t>
    <phoneticPr fontId="4" type="noConversion"/>
  </si>
  <si>
    <t>梁竣凱</t>
    <phoneticPr fontId="4" type="noConversion"/>
  </si>
  <si>
    <t>駕駛君子的實踐:量表開發與實徵研究</t>
    <phoneticPr fontId="4" type="noConversion"/>
  </si>
  <si>
    <t>113/08/01-114/07/31</t>
    <phoneticPr fontId="4" type="noConversion"/>
  </si>
  <si>
    <t>校外轉入:玄奘大學</t>
    <phoneticPr fontId="4" type="noConversion"/>
  </si>
  <si>
    <t>李承翰</t>
    <phoneticPr fontId="4" type="noConversion"/>
  </si>
  <si>
    <t>智慧調控靜電集塵系統在畜舍環境中的設計與性能評估</t>
    <phoneticPr fontId="4" type="noConversion"/>
  </si>
  <si>
    <t>核定金額:400,000          企業配合款:173,760                  移轉授權金:76,240          彈性支用額度8,000元    (含企配款與移轉金)</t>
    <phoneticPr fontId="4" type="noConversion"/>
  </si>
  <si>
    <t xml:space="preserve">核定金額:550,000          企業配合款:250,000               </t>
    <phoneticPr fontId="4" type="noConversion"/>
  </si>
  <si>
    <t>核定金額:500,000          企業配合款:142,000                  移轉授權金:61,080</t>
    <phoneticPr fontId="4" type="noConversion"/>
  </si>
  <si>
    <t xml:space="preserve">核定金額:474,000          企業配合款:250,000                 </t>
    <phoneticPr fontId="4" type="noConversion"/>
  </si>
  <si>
    <t>113-08/01-114/08/31</t>
    <phoneticPr fontId="4" type="noConversion"/>
  </si>
  <si>
    <t>113/08/01-114/10/31</t>
    <phoneticPr fontId="4" type="noConversion"/>
  </si>
  <si>
    <t>於交織正交分頻多工接取上行系統基於深度學習之載波頻率偏移估測</t>
    <phoneticPr fontId="4" type="noConversion"/>
  </si>
  <si>
    <t>113/08/01-115/02/28</t>
    <phoneticPr fontId="4" type="noConversion"/>
  </si>
  <si>
    <t>113/08/01-114/09/30</t>
    <phoneticPr fontId="4" type="noConversion"/>
  </si>
  <si>
    <t>113/08/01-115/02/01</t>
    <phoneticPr fontId="4" type="noConversion"/>
  </si>
  <si>
    <t>113/08/01-114/12/31</t>
    <phoneticPr fontId="4" type="noConversion"/>
  </si>
  <si>
    <t>113/08/01-114/11/30</t>
    <phoneticPr fontId="4" type="noConversion"/>
  </si>
  <si>
    <t>113/08/01-115/06/30</t>
    <phoneticPr fontId="4" type="noConversion"/>
  </si>
  <si>
    <t>113/08/01-114/10/31</t>
    <phoneticPr fontId="4" type="noConversion"/>
  </si>
  <si>
    <t>113/08/01-114/10/31</t>
    <phoneticPr fontId="4" type="noConversion"/>
  </si>
  <si>
    <t>資訊管理系(含碩士班)</t>
    <phoneticPr fontId="4" type="noConversion"/>
  </si>
  <si>
    <t>林心慧</t>
    <phoneticPr fontId="4" type="noConversion"/>
  </si>
  <si>
    <t>41000(國科會),34200(企業)</t>
    <phoneticPr fontId="4" type="noConversion"/>
  </si>
  <si>
    <t>NSTC 114-2622-H-025-001 -</t>
    <phoneticPr fontId="4" type="noConversion"/>
  </si>
  <si>
    <t>產學合作計畫-(個別型)</t>
    <phoneticPr fontId="4" type="noConversion"/>
  </si>
  <si>
    <t>國科會核定金額750,000    企業配合款250,000</t>
    <phoneticPr fontId="4" type="noConversion"/>
  </si>
  <si>
    <t>姜琇森</t>
    <phoneticPr fontId="4" type="noConversion"/>
  </si>
  <si>
    <t>61500,      70000(企業)</t>
    <phoneticPr fontId="4" type="noConversion"/>
  </si>
  <si>
    <t>智慧化外匯自動程式交易策略選擇機制：基於深度學習的交易策略獲利預測模型建構</t>
    <phoneticPr fontId="4" type="noConversion"/>
  </si>
  <si>
    <t>國科會核定金額500,000    企業配合款252,000</t>
    <phoneticPr fontId="4" type="noConversion"/>
  </si>
  <si>
    <t>41000,      40000(企業)</t>
    <phoneticPr fontId="4" type="noConversion"/>
  </si>
  <si>
    <t>蕭國倫</t>
    <phoneticPr fontId="4" type="noConversion"/>
  </si>
  <si>
    <t>資訊管理系(含碩士班)</t>
    <phoneticPr fontId="4" type="noConversion"/>
  </si>
  <si>
    <t>NSTC 114-2622-H-025-002 -</t>
    <phoneticPr fontId="4" type="noConversion"/>
  </si>
  <si>
    <t>113/08/01-115/01/31</t>
    <phoneticPr fontId="4" type="noConversion"/>
  </si>
  <si>
    <t>113/06/01-114/08/31</t>
    <phoneticPr fontId="4" type="noConversion"/>
  </si>
  <si>
    <t>113/08/01-114/10/31</t>
    <phoneticPr fontId="4" type="noConversion"/>
  </si>
  <si>
    <t>教授</t>
    <phoneticPr fontId="4" type="noConversion"/>
  </si>
  <si>
    <t>深度學習方法應用於銀髮智慧健康照護系統</t>
    <phoneticPr fontId="4" type="noConversion"/>
  </si>
  <si>
    <t>NUTC 114-2622-E-025-002-</t>
    <phoneticPr fontId="4" type="noConversion"/>
  </si>
  <si>
    <t>美容系</t>
    <phoneticPr fontId="4" type="noConversion"/>
  </si>
  <si>
    <t>探討桑椹抗氧化與抗皮膚光老化之功能性評估與應用潛力</t>
    <phoneticPr fontId="4" type="noConversion"/>
  </si>
  <si>
    <t>NUTC 114-2622-E-025-001-</t>
    <phoneticPr fontId="4" type="noConversion"/>
  </si>
  <si>
    <t>37000,      42360(企業)</t>
    <phoneticPr fontId="4" type="noConversion"/>
  </si>
  <si>
    <t>40500,      29131(企業)</t>
    <phoneticPr fontId="4" type="noConversion"/>
  </si>
  <si>
    <t>113/08/01-115/01/31</t>
    <phoneticPr fontId="4" type="noConversion"/>
  </si>
  <si>
    <t>113/08/01-114/10/31</t>
    <phoneticPr fontId="4" type="noConversion"/>
  </si>
  <si>
    <t>113/08/01-115/04/30</t>
    <phoneticPr fontId="4" type="noConversion"/>
  </si>
  <si>
    <t>112/08/01-114/10/31</t>
    <phoneticPr fontId="4" type="noConversion"/>
  </si>
  <si>
    <t>運用生成式AI與多人連線技術建構遊戲學習、評量與題庫管理系統-以道路安全教育為例</t>
    <phoneticPr fontId="4" type="noConversion"/>
  </si>
  <si>
    <t>113/08/01-114/10/31</t>
    <phoneticPr fontId="4" type="noConversion"/>
  </si>
  <si>
    <t>113/08/01-115/01/31</t>
    <phoneticPr fontId="4" type="noConversion"/>
  </si>
  <si>
    <t>113/08/01-114/11/30</t>
    <phoneticPr fontId="4" type="noConversion"/>
  </si>
  <si>
    <t>113/08/01-114/10/31</t>
    <phoneticPr fontId="4" type="noConversion"/>
  </si>
  <si>
    <t>113/08/01-115/01/31</t>
    <phoneticPr fontId="4" type="noConversion"/>
  </si>
  <si>
    <t>113/08/01-114/10/31</t>
    <phoneticPr fontId="4" type="noConversion"/>
  </si>
  <si>
    <t>113/08/01-114/10/31</t>
    <phoneticPr fontId="4" type="noConversion"/>
  </si>
  <si>
    <t>113/08/01-114/10/31</t>
    <phoneticPr fontId="4" type="noConversion"/>
  </si>
  <si>
    <t>112/08/01-114/10/31</t>
    <phoneticPr fontId="4" type="noConversion"/>
  </si>
  <si>
    <t>112/08/01-114/10/31</t>
    <phoneticPr fontId="4" type="noConversion"/>
  </si>
  <si>
    <t>113/08/01-114/10/31</t>
    <phoneticPr fontId="4" type="noConversion"/>
  </si>
  <si>
    <t>113/08/01-115/01/31</t>
    <phoneticPr fontId="4" type="noConversion"/>
  </si>
  <si>
    <t>113/08/01-115/01/31</t>
    <phoneticPr fontId="4" type="noConversion"/>
  </si>
  <si>
    <t>112/08/01-115/06/30</t>
    <phoneticPr fontId="4" type="noConversion"/>
  </si>
  <si>
    <t>113/08/01-115/07/31</t>
    <phoneticPr fontId="4" type="noConversion"/>
  </si>
  <si>
    <t>112/08/01-114/10/31</t>
    <phoneticPr fontId="4" type="noConversion"/>
  </si>
  <si>
    <t>113/08/01-114/09/30</t>
    <phoneticPr fontId="4" type="noConversion"/>
  </si>
  <si>
    <t>112/08/01-114/09/30</t>
    <phoneticPr fontId="4" type="noConversion"/>
  </si>
  <si>
    <t>111/06/01-114/08/31</t>
    <phoneticPr fontId="4" type="noConversion"/>
  </si>
  <si>
    <t>112/06/01-114/08/31</t>
    <phoneticPr fontId="4" type="noConversion"/>
  </si>
  <si>
    <t>111/08/01-114/08/31</t>
    <phoneticPr fontId="4" type="noConversion"/>
  </si>
  <si>
    <t>112/08/01-114/08/31</t>
    <phoneticPr fontId="4" type="noConversion"/>
  </si>
  <si>
    <t>NSTC 112-2410-H-025-049-MY2</t>
    <phoneticPr fontId="4" type="noConversion"/>
  </si>
  <si>
    <t>NSTC 113-2410-H-025-021-</t>
    <phoneticPr fontId="4" type="noConversion"/>
  </si>
  <si>
    <t>整合XR技術與STEM教學策略創建虛實互動學習環境-以商管巨量資料概論課程之研究</t>
    <phoneticPr fontId="4" type="noConversion"/>
  </si>
  <si>
    <t>新進人員研究計畫(個別型)</t>
    <phoneticPr fontId="4" type="noConversion"/>
  </si>
  <si>
    <t>NSTC 114-2313-B-025-001-</t>
    <phoneticPr fontId="4" type="noConversion"/>
  </si>
  <si>
    <t>玩樂服務設計--從概念化到餐旅業實務應用(1/2)</t>
    <phoneticPr fontId="4" type="noConversion"/>
  </si>
  <si>
    <t>基於漸進式問題導向鷹架法的AI生成虛擬教師結合虛擬實境模擬印前製程系統之開發與學習成效分析</t>
    <phoneticPr fontId="4" type="noConversion"/>
  </si>
  <si>
    <t>基於相似度鑑別器之輕量級深度神經網路模型進行人物重新辨識(1/2)</t>
    <phoneticPr fontId="4" type="noConversion"/>
  </si>
  <si>
    <t xml:space="preserve">NSTC 114-2410-H-025 -002 -MY2 </t>
    <phoneticPr fontId="4" type="noConversion"/>
  </si>
  <si>
    <t>遊戲開發生命週期中不同階段的排程問題(1/2)</t>
    <phoneticPr fontId="4" type="noConversion"/>
  </si>
  <si>
    <t>元宇宙零售的新體驗：智慧眼鏡之任務科技配適度研究(1/2)</t>
    <phoneticPr fontId="4" type="noConversion"/>
  </si>
  <si>
    <t>一般研究計畫(個別型)</t>
    <phoneticPr fontId="4" type="noConversion"/>
  </si>
  <si>
    <t>NSTC 114-2410-H-025 -021 -MY2</t>
    <phoneticPr fontId="4" type="noConversion"/>
  </si>
  <si>
    <t>NSTC 114-2221-E-025 -006 -MY2</t>
    <phoneticPr fontId="4" type="noConversion"/>
  </si>
  <si>
    <t>NSTC 114-2410-H-025 -017 -MY2</t>
    <phoneticPr fontId="4" type="noConversion"/>
  </si>
  <si>
    <t>NSTC 114-2410-H-025 -045 -MY2</t>
    <phoneticPr fontId="4" type="noConversion"/>
  </si>
  <si>
    <t>NSTC 114-2410-H-025-004 -</t>
    <phoneticPr fontId="4" type="noConversion"/>
  </si>
  <si>
    <t>NSTC 114-2410-H-025-005 -</t>
    <phoneticPr fontId="4" type="noConversion"/>
  </si>
  <si>
    <t>NSTC 114-2410-H-025-022 -</t>
    <phoneticPr fontId="4" type="noConversion"/>
  </si>
  <si>
    <t>NSTC 114-2410-H-025-023 -</t>
    <phoneticPr fontId="4" type="noConversion"/>
  </si>
  <si>
    <t>NSTC 114-2221-E-025 -003 -MY3</t>
    <phoneticPr fontId="4" type="noConversion"/>
  </si>
  <si>
    <t>NSTC 114-2221-E-025 -005 -MY2</t>
    <phoneticPr fontId="4" type="noConversion"/>
  </si>
  <si>
    <t>NSTC 114-2221-E-025 -012 -MY2</t>
    <phoneticPr fontId="4" type="noConversion"/>
  </si>
  <si>
    <t>NSTC 114-2410-H-025 -025 -MY2</t>
    <phoneticPr fontId="4" type="noConversion"/>
  </si>
  <si>
    <t>NSTC 114-2410-H-025 -026 -MY2</t>
    <phoneticPr fontId="4" type="noConversion"/>
  </si>
  <si>
    <t>NSTC 114-2410-H-025 -029 -MY2</t>
    <phoneticPr fontId="4" type="noConversion"/>
  </si>
  <si>
    <t>NSTC 114-2410-H-025 -031 -MY2</t>
    <phoneticPr fontId="4" type="noConversion"/>
  </si>
  <si>
    <t>NSTC 114-2410-H-025 -033 -MY2</t>
    <phoneticPr fontId="4" type="noConversion"/>
  </si>
  <si>
    <t>NSTC 114-2410-H-025 -036 -MY2</t>
    <phoneticPr fontId="4" type="noConversion"/>
  </si>
  <si>
    <t>基於量子網路中的輕量化量子操作分享協定設計與應用(1/2)</t>
    <phoneticPr fontId="4" type="noConversion"/>
  </si>
  <si>
    <t>平價奢華旅遊--新興趨勢、概念化、量表發展與驗證(1/2)</t>
    <phoneticPr fontId="4" type="noConversion"/>
  </si>
  <si>
    <t>從組織韌性到堅毅：探討企業領導者的危機應對策略</t>
    <phoneticPr fontId="4" type="noConversion"/>
  </si>
  <si>
    <t>基於績效差距指標發展用於比較各分類模型效能的模糊評估方法之研究(1/2)</t>
    <phoneticPr fontId="4" type="noConversion"/>
  </si>
  <si>
    <t>ChatGPT對高等教育學生程式設計學習成效、知識轉移及任務績效之影響(1/2)</t>
    <phoneticPr fontId="4" type="noConversion"/>
  </si>
  <si>
    <t>運用時空卷積長短記憶網路於心血管疾病檢測與引發猝死的風險預測(1/2)</t>
    <phoneticPr fontId="4" type="noConversion"/>
  </si>
  <si>
    <t>生成式AI對企業管理決策的影響：決策者之特質、依賴、信任與知覺AI幻覺(1/2)</t>
    <phoneticPr fontId="4" type="noConversion"/>
  </si>
  <si>
    <t>老人服務事業管理系</t>
    <phoneticPr fontId="4" type="noConversion"/>
  </si>
  <si>
    <t>陳文意</t>
    <phoneticPr fontId="4" type="noConversion"/>
  </si>
  <si>
    <t>NSTC 113-2637-E-025-002-</t>
    <phoneticPr fontId="4" type="noConversion"/>
  </si>
  <si>
    <t>NSTC 114-2221-E-025-004-</t>
    <phoneticPr fontId="4" type="noConversion"/>
  </si>
  <si>
    <t>計畫編號</t>
    <phoneticPr fontId="5" type="noConversion"/>
  </si>
  <si>
    <t>NSTC 114-2221-E-025-007-</t>
    <phoneticPr fontId="4" type="noConversion"/>
  </si>
  <si>
    <t>NSTC 114-2221-E-025-009-</t>
    <phoneticPr fontId="4" type="noConversion"/>
  </si>
  <si>
    <t>NSTC 114-2410-H-025-027 -</t>
    <phoneticPr fontId="4" type="noConversion"/>
  </si>
  <si>
    <t>113/08/01-114/10/31</t>
    <phoneticPr fontId="4" type="noConversion"/>
  </si>
  <si>
    <t>助理教授</t>
    <phoneticPr fontId="4" type="noConversion"/>
  </si>
  <si>
    <t>室內聲光環境舒適性影響高齡者身心感知之關聯性研究</t>
    <phoneticPr fontId="4" type="noConversion"/>
  </si>
  <si>
    <t>具高嵌入容量與高安全性之基於加密影像的可逆資料隱藏技術</t>
    <phoneticPr fontId="4" type="noConversion"/>
  </si>
  <si>
    <t>面向多樣化茶園環境的智慧灌溉與跨域綠色AI模型開發應用</t>
    <phoneticPr fontId="4" type="noConversion"/>
  </si>
  <si>
    <t>利用深度學習大型基礎模型的潰瘍性結腸炎大腸鏡分級系統</t>
    <phoneticPr fontId="4" type="noConversion"/>
  </si>
  <si>
    <t>多模態情緒感知與個人化音樂推薦系統之研究與開發</t>
    <phoneticPr fontId="4" type="noConversion"/>
  </si>
  <si>
    <t>ChatGPT輔助管理學習-ChatGPT初階與進階使用的差異與影響</t>
    <phoneticPr fontId="4" type="noConversion"/>
  </si>
  <si>
    <t>情緒科學運算對數位學伴大學伴之心智穩健度評估</t>
    <phoneticPr fontId="4" type="noConversion"/>
  </si>
  <si>
    <t>品牌酷感理論於AI服務之延伸：建構新興AI科技酷感模型</t>
    <phoneticPr fontId="4" type="noConversion"/>
  </si>
  <si>
    <t>物流駕駛員應用先進駕駛員輔助系統接受度與成效之研究</t>
    <phoneticPr fontId="4" type="noConversion"/>
  </si>
  <si>
    <t>虛實融合購物新體驗：AR虛擬試用對消費者參與與購買行為影響之研究</t>
    <phoneticPr fontId="4" type="noConversion"/>
  </si>
  <si>
    <t>生成式人工智慧加入直播電商戰局，觀眾買單嗎？劇場理論之觀點</t>
    <phoneticPr fontId="4" type="noConversion"/>
  </si>
  <si>
    <t>基於可觀測性與零信任之Kubernetes智能自動擴展系統研究</t>
    <phoneticPr fontId="4" type="noConversion"/>
  </si>
  <si>
    <t>文件多社區分群法與其RAG應用之設計</t>
    <phoneticPr fontId="4" type="noConversion"/>
  </si>
  <si>
    <t>基於紋理識別、編碼優化與記錄映射索引的無損VQ資訊隱藏技術</t>
    <phoneticPr fontId="4" type="noConversion"/>
  </si>
  <si>
    <t>成本結構與產品間毛利移轉</t>
    <phoneticPr fontId="4" type="noConversion"/>
  </si>
  <si>
    <t>時變死亡率模型下人類預期壽命的極限</t>
    <phoneticPr fontId="4" type="noConversion"/>
  </si>
  <si>
    <t>專利質押貸款對銀行關係之影響</t>
    <phoneticPr fontId="4" type="noConversion"/>
  </si>
  <si>
    <t>存款保險覆蓋與銀行風險</t>
    <phoneticPr fontId="4" type="noConversion"/>
  </si>
  <si>
    <t>氣候通貨膨脹及其不確定性與所得分配不均的關係</t>
    <phoneticPr fontId="4" type="noConversion"/>
  </si>
  <si>
    <t>威脅平衡視角下的美國對中國海底電纜競爭戰略探析</t>
    <phoneticPr fontId="4" type="noConversion"/>
  </si>
  <si>
    <t>承先「啟」後：戰國楚簡與先秦秦漢文獻「啟」故事對讀之研究</t>
    <phoneticPr fontId="4" type="noConversion"/>
  </si>
  <si>
    <t>陸羽論水的傳釋與衍異:宋詩中擇水論述的考察</t>
    <phoneticPr fontId="4" type="noConversion"/>
  </si>
  <si>
    <t>擴增沈浸媒體之腦波感測與動態影像感性體驗設計模式研究</t>
    <phoneticPr fontId="4" type="noConversion"/>
  </si>
  <si>
    <t>唐京城關道詩見文人對長安的眾像</t>
    <phoneticPr fontId="4" type="noConversion"/>
  </si>
  <si>
    <t>永續道路的不平等性：外國投資對區域經濟、能源與環境趨勢的影響</t>
    <phoneticPr fontId="4" type="noConversion"/>
  </si>
  <si>
    <t>驅動逆向抵押貸款決定因素之研究</t>
    <phoneticPr fontId="4" type="noConversion"/>
  </si>
  <si>
    <t>發展機場策略品牌模型：整合品牌形象、品牌體驗與品牌忠誠度</t>
    <phoneticPr fontId="4" type="noConversion"/>
  </si>
  <si>
    <t>職場不文明行為之後果分析：社會訊息處理取向</t>
    <phoneticPr fontId="4" type="noConversion"/>
  </si>
  <si>
    <t>探討永續配送-自取點與活動旅次鏈之關聯性:因果關係?交互影響?</t>
    <phoneticPr fontId="4" type="noConversion"/>
  </si>
  <si>
    <t>114/06/01-115/05/31</t>
  </si>
  <si>
    <t>114/08/01-116/07/31</t>
  </si>
  <si>
    <t>114/08/01-115/07/31</t>
  </si>
  <si>
    <t>114/08/01-117/07/31</t>
  </si>
  <si>
    <t>NSTC 114-2221-E-025-001-</t>
    <phoneticPr fontId="4" type="noConversion"/>
  </si>
  <si>
    <t>NSTC 114-2221-E-025-002-</t>
    <phoneticPr fontId="4" type="noConversion"/>
  </si>
  <si>
    <t>NSTC 114-2221-E-025-011-</t>
    <phoneticPr fontId="4" type="noConversion"/>
  </si>
  <si>
    <t>NSTC 114-2314-B-025-001-</t>
    <phoneticPr fontId="4" type="noConversion"/>
  </si>
  <si>
    <t>NSTC 114-2410-H-025-001-</t>
    <phoneticPr fontId="4" type="noConversion"/>
  </si>
  <si>
    <t>NSTC 114-2410-H-025-019-</t>
    <phoneticPr fontId="4" type="noConversion"/>
  </si>
  <si>
    <t>NSTC 114-2410-H-025-024-</t>
    <phoneticPr fontId="4" type="noConversion"/>
  </si>
  <si>
    <t>NSTC 114-2410-H-025-028 -</t>
    <phoneticPr fontId="4" type="noConversion"/>
  </si>
  <si>
    <t>NSTC 114-2410-H-025-030 -</t>
    <phoneticPr fontId="4" type="noConversion"/>
  </si>
  <si>
    <t>NSTC 114-2410-H-025-032 -</t>
    <phoneticPr fontId="4" type="noConversion"/>
  </si>
  <si>
    <t>NSTC 114-2410-H-025-034 -</t>
    <phoneticPr fontId="4" type="noConversion"/>
  </si>
  <si>
    <t>NSTC 114-2410-H-025-035 -</t>
    <phoneticPr fontId="4" type="noConversion"/>
  </si>
  <si>
    <t>NSTC 114-2410-H-025-037 -</t>
    <phoneticPr fontId="4" type="noConversion"/>
  </si>
  <si>
    <t>NSTC 114-2221-E-025-010 -</t>
    <phoneticPr fontId="4" type="noConversion"/>
  </si>
  <si>
    <t>NSTC 114-2221-E-025-013 -</t>
    <phoneticPr fontId="4" type="noConversion"/>
  </si>
  <si>
    <t>NSTC 114-2221-E-025-014 -</t>
    <phoneticPr fontId="4" type="noConversion"/>
  </si>
  <si>
    <t>NSTC 114-2221-E-025-015 -</t>
    <phoneticPr fontId="4" type="noConversion"/>
  </si>
  <si>
    <t>NSTC 114-2410-H-025-006 -</t>
    <phoneticPr fontId="4" type="noConversion"/>
  </si>
  <si>
    <t>NSTC 114-2410-H-025-007 -</t>
    <phoneticPr fontId="4" type="noConversion"/>
  </si>
  <si>
    <t>NSTC 114-2410-H-025-008 -</t>
    <phoneticPr fontId="4" type="noConversion"/>
  </si>
  <si>
    <t>NSTC 114-2410-H-025-009 -</t>
    <phoneticPr fontId="4" type="noConversion"/>
  </si>
  <si>
    <t>NSTC 114-2410-H-025-010 -</t>
    <phoneticPr fontId="4" type="noConversion"/>
  </si>
  <si>
    <t>NSTC 114-2410-H-025-011 -</t>
    <phoneticPr fontId="4" type="noConversion"/>
  </si>
  <si>
    <t>NSTC 114-2410-H-025-012 -</t>
    <phoneticPr fontId="4" type="noConversion"/>
  </si>
  <si>
    <t>NSTC 114-2410-H-025-013 -</t>
    <phoneticPr fontId="4" type="noConversion"/>
  </si>
  <si>
    <t>NSTC 114-2410-H-025-014 -</t>
    <phoneticPr fontId="4" type="noConversion"/>
  </si>
  <si>
    <t>NSTC 114-2410-H-025-015 -</t>
    <phoneticPr fontId="4" type="noConversion"/>
  </si>
  <si>
    <t>NSTC 114-2410-H-025-018 -</t>
    <phoneticPr fontId="4" type="noConversion"/>
  </si>
  <si>
    <t>NSTC 114-2410-H-025-020 -</t>
    <phoneticPr fontId="4" type="noConversion"/>
  </si>
  <si>
    <t>NSTC 114-2410-H-025-038 -</t>
    <phoneticPr fontId="4" type="noConversion"/>
  </si>
  <si>
    <t>NSTC 114-2410-H-025-039 -</t>
    <phoneticPr fontId="4" type="noConversion"/>
  </si>
  <si>
    <t>NSTC 114-2410-H-025-040 -</t>
    <phoneticPr fontId="4" type="noConversion"/>
  </si>
  <si>
    <t>NSTC 114-2410-H-025-041 -</t>
    <phoneticPr fontId="4" type="noConversion"/>
  </si>
  <si>
    <t>NSTC 114-2410-H-025-042 -</t>
    <phoneticPr fontId="4" type="noConversion"/>
  </si>
  <si>
    <t>新進人員研究計畫(個別型)</t>
    <phoneticPr fontId="4" type="noConversion"/>
  </si>
  <si>
    <t>一般研究計畫(個別型)</t>
    <phoneticPr fontId="4" type="noConversion"/>
  </si>
  <si>
    <t>一般研究計畫(個別型)</t>
    <phoneticPr fontId="4" type="noConversion"/>
  </si>
  <si>
    <t>副教授</t>
    <phoneticPr fontId="4" type="noConversion"/>
  </si>
  <si>
    <t>教授</t>
    <phoneticPr fontId="4" type="noConversion"/>
  </si>
  <si>
    <t>副教授</t>
    <phoneticPr fontId="4" type="noConversion"/>
  </si>
  <si>
    <t>教授</t>
    <phoneticPr fontId="4" type="noConversion"/>
  </si>
  <si>
    <t>教授</t>
    <phoneticPr fontId="4" type="noConversion"/>
  </si>
  <si>
    <t>助理教授</t>
    <phoneticPr fontId="4" type="noConversion"/>
  </si>
  <si>
    <t>副教授</t>
    <phoneticPr fontId="4" type="noConversion"/>
  </si>
  <si>
    <t>專案助理教授</t>
    <phoneticPr fontId="4" type="noConversion"/>
  </si>
  <si>
    <t xml:space="preserve">李孟杰 </t>
    <phoneticPr fontId="4" type="noConversion"/>
  </si>
  <si>
    <t>侯幸雨</t>
    <phoneticPr fontId="4" type="noConversion"/>
  </si>
  <si>
    <t>黃郁琮</t>
    <phoneticPr fontId="4" type="noConversion"/>
  </si>
  <si>
    <t>賴怡璇</t>
    <phoneticPr fontId="4" type="noConversion"/>
  </si>
  <si>
    <t>運用RAGAI引導式學習與MR互動競賽模式以提升學生空間智能與降低過度依賴AI之研究</t>
  </si>
  <si>
    <t>ESG浪潮下是否忽略了什麼？內外部治理因素、社會議題投入與廠商績效的關係探討</t>
  </si>
  <si>
    <t>運用基於知識圖譜的代理式AI架構與多模態檢索增強生成於保險諮詢、需求分析與推薦系統的設計與研發(1/3)</t>
  </si>
  <si>
    <t>建置永續轉型和漂綠偵測的銀行多代理人放款策略模型—運用深度強化學習和生成式人工智慧(1/2)</t>
  </si>
  <si>
    <t>重識人機協作的力量：在B2B和B2C市場行銷成功與失敗的關鍵條件(1/2)</t>
  </si>
  <si>
    <t>拓展與深究廣義的波利亞-艾普利過程之性質及其在可靠度與預防維護領域之應用</t>
  </si>
  <si>
    <t>AI智慧吞嚥復健及行動照護App對鼻咽癌放射線治療患者吞嚥困難、語言功能及生活品質的成效</t>
  </si>
  <si>
    <t>探索影響中小學學科教師執行雙語教學意願之因素調查與模型建立：結合計畫行為理論與自我決定理論</t>
  </si>
  <si>
    <t>虛擬網紅的擬人化程度及貼文內容品質對品牌背書效果之影響：捷思-系統思考模式的觀點</t>
  </si>
  <si>
    <t>短影音如何形塑品牌共鳴?基於敘事傳輸理論以及對立過程理論之實驗研究</t>
  </si>
  <si>
    <t>應用服務生態系統理論開發智慧化反洗錢監控系統以建構聯邦學習驅動之整合KYC服務生態系統:結合RPA、ProcessGAN與FedAvg技術</t>
  </si>
  <si>
    <t>整合Actor-Critic與聯邦學習方法優化多重無線人體區域網路之能耗與服務品質之研究</t>
  </si>
  <si>
    <t>氣候風險是否影響市場紀律?來自銀行存款者的實證分析</t>
  </si>
  <si>
    <t>綠色資產報酬從何而來?考量氣候風險和投資人關注</t>
  </si>
  <si>
    <t>PhilipEvergood的魔幻寫實與紐約圖像</t>
  </si>
  <si>
    <t>社群媒體分析與調查法之結合：探究國際旅客對臺灣品牌愛戀的形成機制與影響</t>
  </si>
  <si>
    <t>&lt;--(扣除轉出3筆2025/7/8)</t>
    <phoneticPr fontId="4" type="noConversion"/>
  </si>
  <si>
    <t>合計</t>
    <phoneticPr fontId="4" type="noConversion"/>
  </si>
  <si>
    <t>NSTC 112-2314-B-025-001 -MY3-</t>
    <phoneticPr fontId="4" type="noConversion"/>
  </si>
  <si>
    <t>NSTC 112-2410-H-025-015 -SS3</t>
    <phoneticPr fontId="4" type="noConversion"/>
  </si>
  <si>
    <t>NSTC 113-2628-H-025-003 -MY2</t>
    <phoneticPr fontId="4" type="noConversion"/>
  </si>
  <si>
    <t>NSTC 113-2628-H-025-002 -MY3</t>
    <phoneticPr fontId="4" type="noConversion"/>
  </si>
  <si>
    <t>NSTC 113-2410-H-025-017 -MY2</t>
    <phoneticPr fontId="4" type="noConversion"/>
  </si>
  <si>
    <t>醫院急性病房護理人員最適配置組合與護理人力政策有效性評估：台灣地區的實證研究(1/2)</t>
    <phoneticPr fontId="4" type="noConversion"/>
  </si>
  <si>
    <t>中護健康學院護理系</t>
    <phoneticPr fontId="4" type="noConversion"/>
  </si>
  <si>
    <t>謝佩倫</t>
    <phoneticPr fontId="4" type="noConversion"/>
  </si>
  <si>
    <t>張育瑋</t>
    <phoneticPr fontId="4" type="noConversion"/>
  </si>
  <si>
    <t>曾建維</t>
    <phoneticPr fontId="4" type="noConversion"/>
  </si>
  <si>
    <t>趙正敏</t>
    <phoneticPr fontId="4" type="noConversion"/>
  </si>
  <si>
    <t>陳夏蓮</t>
    <phoneticPr fontId="4" type="noConversion"/>
  </si>
  <si>
    <t>113/08/01-114/11/30</t>
    <phoneticPr fontId="4" type="noConversion"/>
  </si>
  <si>
    <t>NSTC 111-2222-E-025 -002 -MY3</t>
    <phoneticPr fontId="4" type="noConversion"/>
  </si>
  <si>
    <t>NSTC 111-2222-E-025 -002 -MY3</t>
    <phoneticPr fontId="4" type="noConversion"/>
  </si>
  <si>
    <t>適用於超寬帶實時定位系統之非重複一次性混碼時間戳記序列生成機制 及其物聯網安全傳輸系統之實現</t>
    <phoneticPr fontId="4" type="noConversion"/>
  </si>
  <si>
    <t>教授</t>
    <phoneticPr fontId="4" type="noConversion"/>
  </si>
  <si>
    <t>副教授</t>
    <phoneticPr fontId="4" type="noConversion"/>
  </si>
  <si>
    <t xml:space="preserve">沉浸式科技工具對大學生幾何與空間能力的認知負荷與視覺行為影響之研究 </t>
    <phoneticPr fontId="4" type="noConversion"/>
  </si>
  <si>
    <t>設計具多GPU動態LLM任務排程之進階RAGOps平台</t>
    <phoneticPr fontId="4" type="noConversion"/>
  </si>
  <si>
    <t>以資料觀點建構行車資料高值化策略特徵之探勘程序</t>
    <phoneticPr fontId="4" type="noConversion"/>
  </si>
  <si>
    <t>NSTC 114-2410-H-025-043 -</t>
    <phoneticPr fontId="4" type="noConversion"/>
  </si>
  <si>
    <t>NSTC 114-2410-H-025-044 -</t>
    <phoneticPr fontId="4" type="noConversion"/>
  </si>
  <si>
    <t>NSTC 114-2221-E-025-008 -</t>
    <phoneticPr fontId="4" type="noConversion"/>
  </si>
  <si>
    <t>NSTC 114-2637-E-025-001 -</t>
    <phoneticPr fontId="4" type="noConversion"/>
  </si>
  <si>
    <t>NSTC 114-2637-E-025-002 -</t>
    <phoneticPr fontId="4" type="noConversion"/>
  </si>
  <si>
    <t>NSTC 114-2637-E-025-003 -</t>
    <phoneticPr fontId="4" type="noConversion"/>
  </si>
  <si>
    <t>一般研究計畫(個別型)</t>
    <phoneticPr fontId="4" type="noConversion"/>
  </si>
  <si>
    <t>新進人員研究計畫(個別型)</t>
    <phoneticPr fontId="4" type="noConversion"/>
  </si>
  <si>
    <t>鼓勵技專校院從事實務型研究專案計畫(個別型)</t>
    <phoneticPr fontId="4" type="noConversion"/>
  </si>
  <si>
    <t>嚴萬軒</t>
    <phoneticPr fontId="4" type="noConversion"/>
  </si>
  <si>
    <t>蔣昱弘</t>
    <phoneticPr fontId="4" type="noConversion"/>
  </si>
  <si>
    <t>國科會核定金額450,000    企業配合款276,360</t>
    <phoneticPr fontId="4" type="noConversion"/>
  </si>
  <si>
    <t>人工智慧應用工程學士學位學程</t>
    <phoneticPr fontId="4" type="noConversion"/>
  </si>
  <si>
    <t>陳志騰</t>
    <phoneticPr fontId="4" type="noConversion"/>
  </si>
  <si>
    <t>蔡文宗</t>
    <phoneticPr fontId="4" type="noConversion"/>
  </si>
  <si>
    <t>陳弘明</t>
    <phoneticPr fontId="4" type="noConversion"/>
  </si>
  <si>
    <t>資訊管理系(含碩士班)</t>
    <phoneticPr fontId="4" type="noConversion"/>
  </si>
  <si>
    <t>周殷菀</t>
    <phoneticPr fontId="4" type="noConversion"/>
  </si>
  <si>
    <t>呂思齊</t>
    <phoneticPr fontId="4" type="noConversion"/>
  </si>
  <si>
    <t>保險金融管理系</t>
    <phoneticPr fontId="4" type="noConversion"/>
  </si>
  <si>
    <t>吳明哲</t>
    <phoneticPr fontId="4" type="noConversion"/>
  </si>
  <si>
    <t>陳俊智</t>
    <phoneticPr fontId="4" type="noConversion"/>
  </si>
  <si>
    <t>企業管理系</t>
    <phoneticPr fontId="4" type="noConversion"/>
  </si>
  <si>
    <t>張淑婷</t>
    <phoneticPr fontId="4" type="noConversion"/>
  </si>
  <si>
    <t>通識教育中心</t>
    <phoneticPr fontId="4" type="noConversion"/>
  </si>
  <si>
    <t>蔡子瑋</t>
    <phoneticPr fontId="4" type="noConversion"/>
  </si>
  <si>
    <t>商業設計系(含碩士班)</t>
    <phoneticPr fontId="4" type="noConversion"/>
  </si>
  <si>
    <t>李妮庭</t>
    <phoneticPr fontId="4" type="noConversion"/>
  </si>
  <si>
    <t>張凱銘</t>
    <phoneticPr fontId="4" type="noConversion"/>
  </si>
  <si>
    <t>財務金融系</t>
    <phoneticPr fontId="4" type="noConversion"/>
  </si>
  <si>
    <t>葉志權</t>
    <phoneticPr fontId="4" type="noConversion"/>
  </si>
  <si>
    <t>財務金融系</t>
    <phoneticPr fontId="4" type="noConversion"/>
  </si>
  <si>
    <t>黃心怡</t>
    <phoneticPr fontId="4" type="noConversion"/>
  </si>
  <si>
    <t>保險金融管理系</t>
    <phoneticPr fontId="4" type="noConversion"/>
  </si>
  <si>
    <t>會計資訊系碩士班</t>
    <phoneticPr fontId="4" type="noConversion"/>
  </si>
  <si>
    <t>呂學典</t>
    <phoneticPr fontId="4" type="noConversion"/>
  </si>
  <si>
    <t>林昆立</t>
    <phoneticPr fontId="4" type="noConversion"/>
  </si>
  <si>
    <t>資訊工程系(含碩士班)</t>
    <phoneticPr fontId="4" type="noConversion"/>
  </si>
  <si>
    <t>洪維恩</t>
    <phoneticPr fontId="4" type="noConversion"/>
  </si>
  <si>
    <t>陳世穎</t>
    <phoneticPr fontId="4" type="noConversion"/>
  </si>
  <si>
    <t>資訊工程系(含碩士班)</t>
    <phoneticPr fontId="4" type="noConversion"/>
  </si>
  <si>
    <t>盧永豐</t>
    <phoneticPr fontId="4" type="noConversion"/>
  </si>
  <si>
    <t>陳大仁</t>
    <phoneticPr fontId="4" type="noConversion"/>
  </si>
  <si>
    <t>流通管理系(含碩士班)</t>
    <phoneticPr fontId="4" type="noConversion"/>
  </si>
  <si>
    <t>解燕豪</t>
    <phoneticPr fontId="4" type="noConversion"/>
  </si>
  <si>
    <t>資訊管理系(含碩士班)</t>
    <phoneticPr fontId="4" type="noConversion"/>
  </si>
  <si>
    <t>林冠妤</t>
    <phoneticPr fontId="4" type="noConversion"/>
  </si>
  <si>
    <t>蕭國倫</t>
    <phoneticPr fontId="4" type="noConversion"/>
  </si>
  <si>
    <t>流通管理系(含碩士班)</t>
    <phoneticPr fontId="4" type="noConversion"/>
  </si>
  <si>
    <t>國際貿易與經營學系</t>
    <phoneticPr fontId="4" type="noConversion"/>
  </si>
  <si>
    <t>李國瑋</t>
    <phoneticPr fontId="4" type="noConversion"/>
  </si>
  <si>
    <t>蘇淑芬</t>
    <phoneticPr fontId="4" type="noConversion"/>
  </si>
  <si>
    <t>簡郁紘</t>
    <phoneticPr fontId="4" type="noConversion"/>
  </si>
  <si>
    <t>馬豪尚</t>
    <phoneticPr fontId="4" type="noConversion"/>
  </si>
  <si>
    <t>張元嚴</t>
    <phoneticPr fontId="4" type="noConversion"/>
  </si>
  <si>
    <t>林真伊</t>
    <phoneticPr fontId="4" type="noConversion"/>
  </si>
  <si>
    <t>室內設計系</t>
    <phoneticPr fontId="4" type="noConversion"/>
  </si>
  <si>
    <t>連俊瑋</t>
    <phoneticPr fontId="4" type="noConversion"/>
  </si>
  <si>
    <t>黃國華</t>
    <phoneticPr fontId="4" type="noConversion"/>
  </si>
  <si>
    <t>王健亞</t>
    <phoneticPr fontId="4" type="noConversion"/>
  </si>
  <si>
    <t>財務金融系</t>
    <phoneticPr fontId="4" type="noConversion"/>
  </si>
  <si>
    <t>賴慧敏</t>
    <phoneticPr fontId="4" type="noConversion"/>
  </si>
  <si>
    <t>智慧生產工程系</t>
    <phoneticPr fontId="4" type="noConversion"/>
  </si>
  <si>
    <t>資訊工程系(含碩士班)</t>
    <phoneticPr fontId="4" type="noConversion"/>
  </si>
  <si>
    <t>張家瑋</t>
    <phoneticPr fontId="4" type="noConversion"/>
  </si>
  <si>
    <t>黃怡芬</t>
    <phoneticPr fontId="4" type="noConversion"/>
  </si>
  <si>
    <t>休閒事業經營系</t>
    <phoneticPr fontId="4" type="noConversion"/>
  </si>
  <si>
    <t>鄧秀玉</t>
    <phoneticPr fontId="4" type="noConversion"/>
  </si>
  <si>
    <t>112/08/01-115/01/31</t>
    <phoneticPr fontId="4" type="noConversion"/>
  </si>
  <si>
    <t>113/08/01-115/01/31</t>
    <phoneticPr fontId="4" type="noConversion"/>
  </si>
  <si>
    <t>113/08/01-114/09/30</t>
    <phoneticPr fontId="4" type="noConversion"/>
  </si>
  <si>
    <t>113/08/01-115/01/31</t>
    <phoneticPr fontId="4" type="noConversion"/>
  </si>
  <si>
    <t xml:space="preserve"> 一般研究計畫(個別型)</t>
    <phoneticPr fontId="4" type="noConversion"/>
  </si>
  <si>
    <t>113/08/01-114/09/30</t>
    <phoneticPr fontId="4" type="noConversion"/>
  </si>
  <si>
    <t>113/08/01-115/07/31</t>
    <phoneticPr fontId="4" type="noConversion"/>
  </si>
  <si>
    <t>113/08/01-114/09/30</t>
    <phoneticPr fontId="4" type="noConversion"/>
  </si>
  <si>
    <t>113/08/01-115/01/31</t>
    <phoneticPr fontId="4" type="noConversion"/>
  </si>
  <si>
    <t>許惠慈(轉出)</t>
    <phoneticPr fontId="4" type="noConversion"/>
  </si>
  <si>
    <t>NSTC 113-2221-E-025-009-</t>
    <phoneticPr fontId="4" type="noConversion"/>
  </si>
  <si>
    <t>113/08/01-114/09/30</t>
    <phoneticPr fontId="4" type="noConversion"/>
  </si>
  <si>
    <t>113/11/01-115/1/31</t>
    <phoneticPr fontId="4" type="noConversion"/>
  </si>
  <si>
    <t>陳建銘</t>
  </si>
  <si>
    <t>梁竣凱</t>
  </si>
  <si>
    <t>NSTC 114-2410-H-025-046 -</t>
    <phoneticPr fontId="4" type="noConversion"/>
  </si>
  <si>
    <t>NSTC 114-2410-H-025-047 -</t>
    <phoneticPr fontId="4" type="noConversion"/>
  </si>
  <si>
    <t>114/10/01-115/09/30</t>
    <phoneticPr fontId="4" type="noConversion"/>
  </si>
  <si>
    <t>114/08/01-116/07/31</t>
    <phoneticPr fontId="4" type="noConversion"/>
  </si>
  <si>
    <t>國科會核定金額500,000    企業配合款209,131           移轉59,068</t>
    <phoneticPr fontId="4" type="noConversion"/>
  </si>
  <si>
    <t>113/11/01-115/4/30</t>
    <phoneticPr fontId="4" type="noConversion"/>
  </si>
  <si>
    <t>產學合作計畫－以虛擬實境沉浸式體驗促進生命教育：虛擬動物生命歷程模擬與人類情感同理之探究(1/2)
 程模擬與人類情感同</t>
    <phoneticPr fontId="4" type="noConversion"/>
  </si>
  <si>
    <t>114/11/01-115/10/31</t>
    <phoneticPr fontId="4" type="noConversion"/>
  </si>
  <si>
    <t>NSTC 114-2622-H-025-003 -</t>
    <phoneticPr fontId="4" type="noConversion"/>
  </si>
  <si>
    <t>探索可解釋的生成式人工智慧對使用者認知失調與黏性之影響</t>
    <phoneticPr fontId="4" type="noConversion"/>
  </si>
  <si>
    <t>駕駛君子的修養與實踐：從道路和諧到危機反思</t>
    <phoneticPr fontId="4" type="noConversion"/>
  </si>
  <si>
    <t>建置與驗證生成式AI驅動之STEMVER體驗式循環學習環境:提升情意、自我調節與高階思維能力</t>
    <phoneticPr fontId="4" type="noConversion"/>
  </si>
  <si>
    <t>114/12/01-115/11/30</t>
    <phoneticPr fontId="4" type="noConversion"/>
  </si>
  <si>
    <t>NSTC 114-2410-H-025-048 -</t>
    <phoneticPr fontId="4" type="noConversion"/>
  </si>
  <si>
    <t>人工智慧應用工程學士學位學程</t>
  </si>
  <si>
    <t>室內設計系</t>
  </si>
  <si>
    <t>美容系</t>
  </si>
  <si>
    <t>商業設計系(含碩士班)</t>
  </si>
  <si>
    <t>商業經營系</t>
  </si>
  <si>
    <t>智慧生產工程系</t>
  </si>
  <si>
    <t>資訊與流通學院</t>
  </si>
  <si>
    <t>商學院</t>
  </si>
  <si>
    <t>設計學院</t>
  </si>
  <si>
    <t>智慧產業學院</t>
  </si>
  <si>
    <t>語文學院</t>
  </si>
  <si>
    <t>中護健康學院</t>
  </si>
  <si>
    <t>全人教育委員會</t>
  </si>
  <si>
    <t>合計</t>
    <phoneticPr fontId="60" type="noConversion"/>
  </si>
  <si>
    <t>件數</t>
    <phoneticPr fontId="60" type="noConversion"/>
  </si>
  <si>
    <t>金額</t>
    <phoneticPr fontId="60" type="noConversion"/>
  </si>
  <si>
    <t>NSTC 114-2637-H-025-003 -</t>
    <phoneticPr fontId="4" type="noConversion"/>
  </si>
  <si>
    <t>NSTC 114-2637-H-025-001 -</t>
    <phoneticPr fontId="4" type="noConversion"/>
  </si>
  <si>
    <t>NSTC 114-2637-H-025-004 -</t>
    <phoneticPr fontId="4" type="noConversion"/>
  </si>
  <si>
    <t>NSTC 114-2637-H-025-005 -</t>
    <phoneticPr fontId="4" type="noConversion"/>
  </si>
  <si>
    <t>NSTC 114-2637-H-025-002 -</t>
    <phoneticPr fontId="4" type="noConversion"/>
  </si>
  <si>
    <t>AI生成圖像在台灣中小企業數位行銷應用之研究</t>
    <phoneticPr fontId="4" type="noConversion"/>
  </si>
  <si>
    <t>運用生成式人工智慧建構「樂活處方簽—最佳化個人學習助理」對提升樂齡者數位健康識能、學習遷移之實踐性評估與研究</t>
    <phoneticPr fontId="4" type="noConversion"/>
  </si>
  <si>
    <t>關稅不確定性下結合AI與永續雙軸轉型之供應鏈重組策略評估-多重決策模型建構與應用</t>
    <phoneticPr fontId="4" type="noConversion"/>
  </si>
  <si>
    <t>植基於零信任架構可確保隱私之驗證方法的研究</t>
    <phoneticPr fontId="4" type="noConversion"/>
  </si>
  <si>
    <t>結合開放資料與AI輔助教學之永續素養導向程式設計專題開發與實作研究</t>
    <phoneticPr fontId="4" type="noConversion"/>
  </si>
  <si>
    <t>114/12/01-115/11/30</t>
  </si>
  <si>
    <t>NSTC 114-2637-E-025-006 -</t>
    <phoneticPr fontId="4" type="noConversion"/>
  </si>
  <si>
    <t>NSTC 114-2637-E-025-007 -</t>
    <phoneticPr fontId="4" type="noConversion"/>
  </si>
  <si>
    <t>NSTC 114-2637-E-025-005 -</t>
    <phoneticPr fontId="4" type="noConversion"/>
  </si>
  <si>
    <t>NSTC 114-2637-E-025-008 -</t>
    <phoneticPr fontId="4" type="noConversion"/>
  </si>
  <si>
    <t>陳美鐘</t>
    <phoneticPr fontId="4" type="noConversion"/>
  </si>
  <si>
    <t>智慧資安監控與告警整合平台建置與應用研究：結合CIA分級、語意分析與稽核機制</t>
    <phoneticPr fontId="4" type="noConversion"/>
  </si>
  <si>
    <t>行動智能載具與雲端分類整合之城市垃圾熱點監測與可視化應用系統開發</t>
    <phoneticPr fontId="4" type="noConversion"/>
  </si>
  <si>
    <t>智慧代理人：解決台灣製造業人才與數據雙重赤字的轉型藍圖</t>
    <phoneticPr fontId="4" type="noConversion"/>
  </si>
  <si>
    <t>智慧化虛擬照護員系統</t>
    <phoneticPr fontId="4" type="noConversion"/>
  </si>
  <si>
    <t>許家朗</t>
    <phoneticPr fontId="4" type="noConversion"/>
  </si>
  <si>
    <t>以物件追蹤的方式進行肺癌診斷應用在CT影像上</t>
    <phoneticPr fontId="4" type="noConversion"/>
  </si>
  <si>
    <t>115/02/01-116/01/31</t>
    <phoneticPr fontId="4" type="noConversion"/>
  </si>
  <si>
    <t>NSTC 114-2410-H-025-003 -</t>
    <phoneticPr fontId="4" type="noConversion"/>
  </si>
  <si>
    <t>NSTC 115-2222-E-025-001 -</t>
    <phoneticPr fontId="4" type="noConversion"/>
  </si>
  <si>
    <t>113/08/01-115/12/31</t>
    <phoneticPr fontId="4" type="noConversion"/>
  </si>
  <si>
    <t>114/08/01-115/12/31</t>
    <phoneticPr fontId="4" type="noConversion"/>
  </si>
  <si>
    <t>轉出</t>
    <phoneticPr fontId="4" type="noConversion"/>
  </si>
  <si>
    <t>任務複雜度和語言能力對英語口說表現、口說焦慮和溝通意願的影響：以人工智能聊天機器人輔助</t>
    <phoneticPr fontId="4" type="noConversion"/>
  </si>
  <si>
    <t>王韋盛(轉出)</t>
    <phoneticPr fontId="4" type="noConversion"/>
  </si>
  <si>
    <t>114/08/01-115/10/31</t>
    <phoneticPr fontId="4" type="noConversion"/>
  </si>
  <si>
    <t>113/08/01-115/10/31</t>
    <phoneticPr fontId="4" type="noConversion"/>
  </si>
  <si>
    <t>張鈞淯(轉出)</t>
    <phoneticPr fontId="4" type="noConversion"/>
  </si>
  <si>
    <t>114/06/01-115/08/31</t>
    <phoneticPr fontId="4" type="noConversion"/>
  </si>
  <si>
    <t>114/12/01-116/1/31</t>
    <phoneticPr fontId="4" type="noConversion"/>
  </si>
  <si>
    <t>115/08/01-117/07/31</t>
    <phoneticPr fontId="4" type="noConversion"/>
  </si>
  <si>
    <t>115/08/01-116/07/31</t>
  </si>
  <si>
    <t>NSTC 115-2222-E-025-002 -</t>
    <phoneticPr fontId="4" type="noConversion"/>
  </si>
  <si>
    <t>簡佑勳</t>
    <phoneticPr fontId="4" type="noConversion"/>
  </si>
  <si>
    <t>運用基於知識圖譜的代理式AI架構與多模態檢索增強生成於保險諮詢、需求分析與推薦系統的設計與研發</t>
    <phoneticPr fontId="4" type="noConversion"/>
  </si>
  <si>
    <t>重識人機協作的力量：在 B2B 和 B2C 市場行銷成功與失敗的關鍵條件</t>
    <phoneticPr fontId="4" type="noConversion"/>
  </si>
  <si>
    <t>基於績效差距指標發展用於比較各分類模型效能的模糊評估方法之研究</t>
    <phoneticPr fontId="4" type="noConversion"/>
  </si>
  <si>
    <t>ChatGPT對高等教育學生程式設計學習成效、知識轉移及任務績效之影響</t>
    <phoneticPr fontId="4" type="noConversion"/>
  </si>
  <si>
    <t>基於相似度鑑別器之輕量級深度神經網路模型進行人物重新辨識</t>
    <phoneticPr fontId="4" type="noConversion"/>
  </si>
  <si>
    <t>基於量子網路中的輕量化量子操作分享協定設計與應用</t>
    <phoneticPr fontId="4" type="noConversion"/>
  </si>
  <si>
    <t>遊戲開發生命週期中不同階段的排程問題</t>
    <phoneticPr fontId="4" type="noConversion"/>
  </si>
  <si>
    <t>運用時空卷積長短記憶網路於心血管疾病檢測與引發猝死的風險預測</t>
    <phoneticPr fontId="4" type="noConversion"/>
  </si>
  <si>
    <t>生成式AI對企業管理決策的影響：決策者之特質、依賴、信任與知覺AI幻覺</t>
    <phoneticPr fontId="4" type="noConversion"/>
  </si>
  <si>
    <t>元宇宙零售的新體驗：智慧眼鏡之任務科技配適度研究</t>
    <phoneticPr fontId="4" type="noConversion"/>
  </si>
  <si>
    <t>平價奢華旅遊--新興趨勢、概念化、量表發展與驗證</t>
    <phoneticPr fontId="4" type="noConversion"/>
  </si>
  <si>
    <t>玩樂服務設計--從概念化到餐旅業實務應用</t>
    <phoneticPr fontId="4" type="noConversion"/>
  </si>
  <si>
    <t>建置永續轉型和漂綠偵測的銀行多代理人放款策略模型—運用深度強化學習和生成式人工智慧</t>
    <phoneticPr fontId="4" type="noConversion"/>
  </si>
  <si>
    <t>醫院急性病房護理人員最適配置組合與護理人力政策有效性評估：台灣地區的實證研究</t>
    <phoneticPr fontId="4" type="noConversion"/>
  </si>
  <si>
    <t>整合消費者綠色物流選擇偏好之最後一哩路配送出貨規劃與定價模式</t>
    <phoneticPr fontId="4" type="noConversion"/>
  </si>
  <si>
    <t>NSTC 114-2221-E-025-003 -MY3</t>
  </si>
  <si>
    <t>NSTC 113-2628-H-025-002 -MY3</t>
  </si>
  <si>
    <t>NSTC 114-2410-H-025-031 -MY2</t>
  </si>
  <si>
    <t>NSTC 114-2221-E-025-012 -MY2</t>
  </si>
  <si>
    <t>NSTC 114-2410-H-025-002 -MY2</t>
  </si>
  <si>
    <t>NSTC 114-2221-E-025-005 -MY2</t>
  </si>
  <si>
    <t>NSTC 114-2221-E-025-006 -MY2</t>
  </si>
  <si>
    <t>NSTC 114-2410-H-025-026 -MY2</t>
  </si>
  <si>
    <t>NSTC 114-2410-H-025-029 -MY2</t>
  </si>
  <si>
    <t>NSTC 114-2410-H-025-036 -MY2</t>
  </si>
  <si>
    <t>NSTC 114-2410-H-025-033 -MY2</t>
  </si>
  <si>
    <t>NSTC 114-2410-H-025-017 -MY2</t>
  </si>
  <si>
    <t>NSTC 114-2410-H-025-045 -MY2</t>
  </si>
  <si>
    <t>NSTC 114-2410-H-025-025 -MY2</t>
  </si>
  <si>
    <t>NSTC 114-2410-H-025-021 -MY2</t>
  </si>
  <si>
    <t>112/08/01-115/08/31</t>
    <phoneticPr fontId="4" type="noConversion"/>
  </si>
  <si>
    <t>114/08/01-115/08/31</t>
    <phoneticPr fontId="4" type="noConversion"/>
  </si>
  <si>
    <t>114/12/01-116/02/28</t>
    <phoneticPr fontId="4" type="noConversion"/>
  </si>
  <si>
    <t>114/08/01-116/01/31</t>
    <phoneticPr fontId="4" type="noConversion"/>
  </si>
  <si>
    <t>姜琇森</t>
  </si>
  <si>
    <t>曾建維</t>
  </si>
  <si>
    <t>林佩璇</t>
  </si>
  <si>
    <t>生成式AI與地端大型語言模型驅動之事故碰撞構圖自動生成系統研發</t>
  </si>
  <si>
    <t>以情緒辨識與視訊眼動分析為基礎之多模態遠距考試與RAG問答輔助機制研究</t>
  </si>
  <si>
    <t>結合學習分析與自我調節學習之企業生成式AI學習與知識管理平台建置與評估</t>
  </si>
  <si>
    <t>115/06/01-116/05/31</t>
    <phoneticPr fontId="4" type="noConversion"/>
  </si>
  <si>
    <t>NSTC 115-2622-H-025-002 -</t>
    <phoneticPr fontId="4" type="noConversion"/>
  </si>
  <si>
    <t>國科會核定金額600,000    企業配合款142,200        移轉金61,080</t>
    <phoneticPr fontId="4" type="noConversion"/>
  </si>
  <si>
    <t>NSTC 115-2622-H-025-003 -</t>
    <phoneticPr fontId="4" type="noConversion"/>
  </si>
  <si>
    <t>NSTC 115-2622-H-025-004 -</t>
    <phoneticPr fontId="4" type="noConversion"/>
  </si>
  <si>
    <t>國科會核定金額400,000    企業配合款250,000</t>
    <phoneticPr fontId="4" type="noConversion"/>
  </si>
  <si>
    <t>國科會核定金額400,000    企業配合款204,420</t>
    <phoneticPr fontId="4" type="noConversion"/>
  </si>
  <si>
    <t>國科會核定金額530,000    企業配合款217,500</t>
    <phoneticPr fontId="4" type="noConversion"/>
  </si>
  <si>
    <r>
      <t>協力與抗衡：社造政策下的社區劇場實踐</t>
    </r>
    <r>
      <rPr>
        <sz val="12"/>
        <color theme="1"/>
        <rFont val="Microsoft JhengHei"/>
        <family val="1"/>
      </rPr>
      <t>──</t>
    </r>
    <r>
      <rPr>
        <sz val="12"/>
        <color theme="1"/>
        <rFont val="新細明體"/>
        <family val="1"/>
        <charset val="136"/>
        <scheme val="minor"/>
      </rPr>
      <t>以台灣應用劇場發展中心為例</t>
    </r>
    <phoneticPr fontId="4" type="noConversion"/>
  </si>
  <si>
    <t>李哲宇</t>
    <phoneticPr fontId="4" type="noConversion"/>
  </si>
  <si>
    <t>NSTC 115-2622-E-025-001 -</t>
    <phoneticPr fontId="4" type="noConversion"/>
  </si>
  <si>
    <t>國科會核定金額480,000    企業配合款256,980</t>
    <phoneticPr fontId="4" type="noConversion"/>
  </si>
  <si>
    <t>NSTC 115-2410-H-025 -001 -MY2</t>
    <phoneticPr fontId="4" type="noConversion"/>
  </si>
  <si>
    <t>眼球及手勢詮釋復健與情緒識別之智慧照護安全網路系統</t>
    <phoneticPr fontId="4" type="noConversion"/>
  </si>
  <si>
    <t>114/08/01-115/11/30</t>
    <phoneticPr fontId="4" type="noConversion"/>
  </si>
  <si>
    <t>115/08/01-118/07/31</t>
    <phoneticPr fontId="4" type="noConversion"/>
  </si>
  <si>
    <t xml:space="preserve"> </t>
    <phoneticPr fontId="4" type="noConversion"/>
  </si>
  <si>
    <t>川普關稅戰1.0、2.0對大陸台商跨境生產網絡影響的比較研究：基於長中國田野調查的分析</t>
    <phoneticPr fontId="4" type="noConversion"/>
  </si>
  <si>
    <t xml:space="preserve">技職教育中生成式AI輔助UI/UX設計學習之差異化支持模式：準備度量測、剖面分類與參與—成效機制之實證研究 </t>
    <phoneticPr fontId="4" type="noConversion"/>
  </si>
  <si>
    <t>政策誘因與政府稅制下企業ESG活動之經濟效果:對企業價值、社會福利與所得分配的影響</t>
    <phoneticPr fontId="4" type="noConversion"/>
  </si>
  <si>
    <t>建構高等教育推動永續發展教育師培模式</t>
    <phoneticPr fontId="4" type="noConversion"/>
  </si>
  <si>
    <t>因競爭而熟識，亦或因熟悉而分開？ 整合 AMC-F 模型與網絡嵌入性探討聯盟重組對全球貨櫃航商競合績效之影響</t>
    <phoneticPr fontId="4" type="noConversion"/>
  </si>
  <si>
    <t>異質茶園環境下的自適應茶樹病蟲害與營養診斷分析平台</t>
    <phoneticPr fontId="4" type="noConversion"/>
  </si>
  <si>
    <t>金融科技、氣候風險與銀行風險承擔：社會資本的角色</t>
    <phoneticPr fontId="4" type="noConversion"/>
  </si>
  <si>
    <t>情緒的工匠--領隊情緒雕塑之量表發展與因果實證</t>
    <phoneticPr fontId="4" type="noConversion"/>
  </si>
  <si>
    <t>科技與情感新視野：AI聊天機器人對使用者情緒調節與行為意圖影響之研究</t>
    <phoneticPr fontId="4" type="noConversion"/>
  </si>
  <si>
    <t>AI誘發惰性之多維度量表建構與驗證：成因與後果整合模型</t>
    <phoneticPr fontId="4" type="noConversion"/>
  </si>
  <si>
    <t>打開潘朵拉的盒子：餐旅盲盒之誘惑驅動與防禦阻抗雙重路徑機制之研究</t>
    <phoneticPr fontId="4" type="noConversion"/>
  </si>
  <si>
    <t>整合影像與文本之果樹病蟲害智慧判識模組研發：以資料共享、模型協作與平台化長期維運為核心</t>
    <phoneticPr fontId="4" type="noConversion"/>
  </si>
  <si>
    <t>一個具有「多次嘗試可修復性」但修後會「比舊的更差」的系統其各種預防置換策略之最佳化研究</t>
    <phoneticPr fontId="4" type="noConversion"/>
  </si>
  <si>
    <t>基於虛擬參考表之 JPEG 彩色圖像驗證技術：嵌入容量與區塊獨立性之改善</t>
    <phoneticPr fontId="4" type="noConversion"/>
  </si>
  <si>
    <t>Z 世代轉向元宇宙電商的影響因素：基於 PPM 模型與 fsQCA 分析的研究</t>
    <phoneticPr fontId="4" type="noConversion"/>
  </si>
  <si>
    <t>地緣政治風險、投資決策與利潤移轉：來自台灣上市公司對中國大陸投資的證據</t>
    <phoneticPr fontId="4" type="noConversion"/>
  </si>
  <si>
    <t>我們是一樣的：採用調節式中介模型探討個人與主管適配度和員工績效的關係</t>
    <phoneticPr fontId="4" type="noConversion"/>
  </si>
  <si>
    <t>從X分鐘城市的觀點探討個體需求之旅運行為模式:時間門檻度與運輸永續性</t>
    <phoneticPr fontId="4" type="noConversion"/>
  </si>
  <si>
    <t>AI人工智慧與資訊安全如何形塑航空公司品牌？基於旅客與員工觀點的整合性架構</t>
    <phoneticPr fontId="4" type="noConversion"/>
  </si>
  <si>
    <t>基於知識圖譜的程式學習系統結合Bloom和SOLO分類在翻轉學習中的學習效果研究</t>
    <phoneticPr fontId="4" type="noConversion"/>
  </si>
  <si>
    <t>「以管理理論驅動Gen AI解決實務問題」概念模型之建構 -兼論知識基礎的影響</t>
    <phoneticPr fontId="4" type="noConversion"/>
  </si>
  <si>
    <t>融合圖結構知識追蹤與訊號偵測理論之蘇格拉底提問代理人：驅動翻轉教學自我調整學習循環之研究</t>
    <phoneticPr fontId="4" type="noConversion"/>
  </si>
  <si>
    <t>地方稅制、大學可近性與住宅價格之多層次實證研究： 以臺灣六大都市為例</t>
    <phoneticPr fontId="4" type="noConversion"/>
  </si>
  <si>
    <t>AI 賦能工業廢污水循環經濟之碳成本內生化與永續雙軸轉型：多準則決策與成本效益跨域研究</t>
    <phoneticPr fontId="4" type="noConversion"/>
  </si>
  <si>
    <t>虛實相融新商機：虛實整合數位行銷情境下虛擬網紅服務模式與使用者行為意願之研究</t>
    <phoneticPr fontId="4" type="noConversion"/>
  </si>
  <si>
    <t>物流從業人員對電動貨車使用意圖之影響因素：整合性科技接受模式的擴充應用</t>
    <phoneticPr fontId="4" type="noConversion"/>
  </si>
  <si>
    <t>誰在創作才重要？心理社會距離如何形塑人類、人工智慧與人機協作網紅內容對擬社會互動、協作體驗與說服效果的影響</t>
    <phoneticPr fontId="4" type="noConversion"/>
  </si>
  <si>
    <t>NSTC 115-2410-H-025-039 -</t>
    <phoneticPr fontId="4" type="noConversion"/>
  </si>
  <si>
    <t>發展具隱私保護與可解釋性之反洗錢系統：從聯邦式 KYC 服務生態系到XAI 系統架構</t>
    <phoneticPr fontId="4" type="noConversion"/>
  </si>
  <si>
    <t>NSTC 115-2410-H-025-042 -</t>
    <phoneticPr fontId="4" type="noConversion"/>
  </si>
  <si>
    <t>NSTC 115-2410-H-025-046 -</t>
    <phoneticPr fontId="4" type="noConversion"/>
  </si>
  <si>
    <t>銀(銅)銻硫化物及其複合硫摻雜石墨相氮化碳的材料性質、光催化活性及機構之研究</t>
    <phoneticPr fontId="4" type="noConversion"/>
  </si>
  <si>
    <t>中唐「關道」詩中的聚離文化與國家觀——以白居易、元稹、劉禹錫、張籍為例</t>
    <phoneticPr fontId="4" type="noConversion"/>
  </si>
  <si>
    <t>雙眼並視之數位轉譯：運用 AI RAG 與 XR 技術於阿美族跨域科學教育對學習成效與認同之實徵研究</t>
    <phoneticPr fontId="4" type="noConversion"/>
  </si>
  <si>
    <t>健康城市之全齡自行車地圖建構－以高雄輕軌沿線周遭區域為例</t>
    <phoneticPr fontId="4" type="noConversion"/>
  </si>
  <si>
    <t>基於 eBPF 驅動之雲原生跨叢集智能韌性系統研究</t>
    <phoneticPr fontId="4" type="noConversion"/>
  </si>
  <si>
    <t>利用深度學習大型基礎模型的潰瘍性結腸炎大腸鏡視訊分級系統</t>
    <phoneticPr fontId="4" type="noConversion"/>
  </si>
  <si>
    <t>鋼構施工現場自動安全防護欄偵測之結構導引透視校正（SGD 子系統）</t>
    <phoneticPr fontId="4" type="noConversion"/>
  </si>
  <si>
    <t>含有備用元件與多重服務中斷機制之機器修理問題的績效分析</t>
    <phoneticPr fontId="4" type="noConversion"/>
  </si>
  <si>
    <t>一種無需 Location Map 之可逆式資訊隱藏技術：基於哨兵法的設計</t>
    <phoneticPr fontId="4" type="noConversion"/>
  </si>
  <si>
    <t>基於視覺語言模型之多尺度K線趨勢辨識與圖形回標註智慧代理系統</t>
    <phoneticPr fontId="4" type="noConversion"/>
  </si>
  <si>
    <t>非高斯分配之時變死亡率模型</t>
    <phoneticPr fontId="4" type="noConversion"/>
  </si>
  <si>
    <t>探討醫院資本預算設備採購之決策影響因素</t>
    <phoneticPr fontId="4" type="noConversion"/>
  </si>
  <si>
    <t>貨幣政策對銀行流動性創造的影響</t>
    <phoneticPr fontId="4" type="noConversion"/>
  </si>
  <si>
    <t>超額責任險投保需求之分析-逆選擇或風險偏好？</t>
    <phoneticPr fontId="4" type="noConversion"/>
  </si>
  <si>
    <t>探討強制揭露制度下，氣候相關風險與金融科技如何影響銀行資本準備</t>
    <phoneticPr fontId="4" type="noConversion"/>
  </si>
  <si>
    <t>華人用路幸福感研究：量表建構、修養類型辨識與縣市指數發展</t>
    <phoneticPr fontId="4" type="noConversion"/>
  </si>
  <si>
    <t>重新檢視房價與總體經濟變數之間關係</t>
    <phoneticPr fontId="4" type="noConversion"/>
  </si>
  <si>
    <t>邁向全球：跨境電商平台如何形塑新創者之創業意圖</t>
    <phoneticPr fontId="4" type="noConversion"/>
  </si>
  <si>
    <t>地景記憶與文化再生：論北宋中期至南宋的茗泉書寫</t>
    <phoneticPr fontId="4" type="noConversion"/>
  </si>
  <si>
    <t>《清華拾．四告》研究新探——兼論《尚書》誥體語言的傳承與差異</t>
    <phoneticPr fontId="4" type="noConversion"/>
  </si>
  <si>
    <t>永續發展進程下之氣候、生物多樣性與金融發展的連結關係</t>
    <phoneticPr fontId="4" type="noConversion"/>
  </si>
  <si>
    <t>在我之外-台塑六輕環境風險中的他者視角與政策溝通研究</t>
    <phoneticPr fontId="4" type="noConversion"/>
  </si>
  <si>
    <t>基於雙層次測驗遊戲化數位藝術學習系統開發應用與教學成效分析</t>
    <phoneticPr fontId="4" type="noConversion"/>
  </si>
  <si>
    <t>啟動綠色創新韌性：調節配適之觀點</t>
    <phoneticPr fontId="4" type="noConversion"/>
  </si>
  <si>
    <t>家庭鑲嵌如何影響創業家族下一代的創業行動</t>
    <phoneticPr fontId="4" type="noConversion"/>
  </si>
  <si>
    <t>助力還是阻力？領導者幫助行為對任務主動性的雙重影響</t>
    <phoneticPr fontId="4" type="noConversion"/>
  </si>
  <si>
    <t>智慧調控靜電集塵系統在畜舍環境中的設計與性能評估（Ⅱ）</t>
    <phoneticPr fontId="4" type="noConversion"/>
  </si>
  <si>
    <t>護理系學生職業適應模式之驗證與介入成效追蹤</t>
    <phoneticPr fontId="4" type="noConversion"/>
  </si>
  <si>
    <t>沈默的抵抗：重探Käthe Kollwitz的雕塑</t>
    <phoneticPr fontId="4" type="noConversion"/>
  </si>
  <si>
    <t>生理回饋驅動之沉浸視覺互動平台設計研究： 支持情緒調節體驗之探討</t>
    <phoneticPr fontId="4" type="noConversion"/>
  </si>
  <si>
    <t>NSTC 115-2221-E-025-002 -</t>
    <phoneticPr fontId="4" type="noConversion"/>
  </si>
  <si>
    <t>NSTC 115-2221-E-025-003 -</t>
    <phoneticPr fontId="4" type="noConversion"/>
  </si>
  <si>
    <t>NSTC 115-2221-E-025-005 -</t>
    <phoneticPr fontId="4" type="noConversion"/>
  </si>
  <si>
    <t>NSTC 115-2221-E-025-006 -</t>
    <phoneticPr fontId="4" type="noConversion"/>
  </si>
  <si>
    <t>NSTC 115-2221-E-025-007 -</t>
    <phoneticPr fontId="4" type="noConversion"/>
  </si>
  <si>
    <t>NSTC 115-2221-E-025-008 -</t>
    <phoneticPr fontId="4" type="noConversion"/>
  </si>
  <si>
    <t>NSTC 115-2221-E-025-009 -</t>
    <phoneticPr fontId="4" type="noConversion"/>
  </si>
  <si>
    <t>NSTC 115-2221-E-025-010 -</t>
    <phoneticPr fontId="4" type="noConversion"/>
  </si>
  <si>
    <t>NSTC 115-2221-E-025-011 -</t>
    <phoneticPr fontId="4" type="noConversion"/>
  </si>
  <si>
    <t>NSTC 115-2221-E-025-013 -</t>
    <phoneticPr fontId="4" type="noConversion"/>
  </si>
  <si>
    <t>NSTC 115-2221-E-025-014 -</t>
    <phoneticPr fontId="4" type="noConversion"/>
  </si>
  <si>
    <t>NSTC 115-2410-H-025-006 -</t>
    <phoneticPr fontId="4" type="noConversion"/>
  </si>
  <si>
    <t>NSTC 115-2410-H-025-009 -</t>
    <phoneticPr fontId="4" type="noConversion"/>
  </si>
  <si>
    <t>NSTC 115-2410-H-025-015 -</t>
    <phoneticPr fontId="4" type="noConversion"/>
  </si>
  <si>
    <t>NSTC 115-2410-H-025-016 -</t>
    <phoneticPr fontId="4" type="noConversion"/>
  </si>
  <si>
    <t>NSTC 115-2410-H-025-017 -</t>
    <phoneticPr fontId="4" type="noConversion"/>
  </si>
  <si>
    <t>NSTC 115-2410-H-025-018 -</t>
    <phoneticPr fontId="4" type="noConversion"/>
  </si>
  <si>
    <t>NSTC 115-2410-H-025-021 -</t>
    <phoneticPr fontId="4" type="noConversion"/>
  </si>
  <si>
    <t>NSTC 115-2410-H-025-022 -</t>
    <phoneticPr fontId="4" type="noConversion"/>
  </si>
  <si>
    <t>NSTC 115-2410-H-025-027 -</t>
    <phoneticPr fontId="4" type="noConversion"/>
  </si>
  <si>
    <t>NSTC 115-2410-H-025-028 -</t>
    <phoneticPr fontId="4" type="noConversion"/>
  </si>
  <si>
    <t>NSTC 115-2410-H-025-029 -</t>
    <phoneticPr fontId="4" type="noConversion"/>
  </si>
  <si>
    <t>NSTC 115-2410-H-025-030 -</t>
    <phoneticPr fontId="4" type="noConversion"/>
  </si>
  <si>
    <t>NSTC 115-2410-H-025-031 -SSS</t>
    <phoneticPr fontId="4" type="noConversion"/>
  </si>
  <si>
    <t>NSTC 115-2410-H-025-033 -</t>
    <phoneticPr fontId="4" type="noConversion"/>
  </si>
  <si>
    <t>NSTC 115-2410-H-025-034 -</t>
    <phoneticPr fontId="4" type="noConversion"/>
  </si>
  <si>
    <t>NSTC 115-2410-H-025-035 -</t>
    <phoneticPr fontId="4" type="noConversion"/>
  </si>
  <si>
    <t>NSTC 115-2410-H-025-036 -</t>
    <phoneticPr fontId="4" type="noConversion"/>
  </si>
  <si>
    <t>NSTC 115-2410-H-025-038 -</t>
    <phoneticPr fontId="4" type="noConversion"/>
  </si>
  <si>
    <t>NSTC 115-2410-H-025-040 -</t>
    <phoneticPr fontId="4" type="noConversion"/>
  </si>
  <si>
    <t>NSTC 115-2410-H-025-043 -</t>
    <phoneticPr fontId="4" type="noConversion"/>
  </si>
  <si>
    <t>NSTC 115-2410-H-025-044 -</t>
    <phoneticPr fontId="4" type="noConversion"/>
  </si>
  <si>
    <t>NSTC 115-2410-H-025-045 -</t>
    <phoneticPr fontId="4" type="noConversion"/>
  </si>
  <si>
    <t>NSTC 115-2113-M-025-001 -</t>
    <phoneticPr fontId="4" type="noConversion"/>
  </si>
  <si>
    <t>NSTC 115-2410-H-025-003 -</t>
    <phoneticPr fontId="4" type="noConversion"/>
  </si>
  <si>
    <t>NSTC 115-2410-H-025-007 -</t>
    <phoneticPr fontId="4" type="noConversion"/>
  </si>
  <si>
    <t>NSTC 115-2410-H-025-010 -</t>
    <phoneticPr fontId="4" type="noConversion"/>
  </si>
  <si>
    <t>NSTC 115-2410-H-025-011 -</t>
    <phoneticPr fontId="4" type="noConversion"/>
  </si>
  <si>
    <t>NSTC 115-2410-H-025-013 -SSS</t>
    <phoneticPr fontId="4" type="noConversion"/>
  </si>
  <si>
    <t>NSTC 115-2410-H-025-014 -</t>
    <phoneticPr fontId="4" type="noConversion"/>
  </si>
  <si>
    <t>NSTC 115-2313-B-025-001 -</t>
    <phoneticPr fontId="4" type="noConversion"/>
  </si>
  <si>
    <t>NSTC 115-2410-H-025-004 -</t>
    <phoneticPr fontId="4" type="noConversion"/>
  </si>
  <si>
    <t>NSTC 115-2410-H-025-005 -</t>
    <phoneticPr fontId="4" type="noConversion"/>
  </si>
  <si>
    <t>NSTC 115-2410-H-025-019 -</t>
    <phoneticPr fontId="4" type="noConversion"/>
  </si>
  <si>
    <t>NSTC 115-2410-H-025-020 -</t>
    <phoneticPr fontId="4" type="noConversion"/>
  </si>
  <si>
    <t>許皓香</t>
    <phoneticPr fontId="4" type="noConversion"/>
  </si>
  <si>
    <t>陳奐瑀</t>
    <phoneticPr fontId="4" type="noConversion"/>
  </si>
  <si>
    <t>凃嘉真</t>
    <phoneticPr fontId="4" type="noConversion"/>
  </si>
  <si>
    <t xml:space="preserve"> NSTC 115-2410-H-025-023 -MY2</t>
    <phoneticPr fontId="4" type="noConversion"/>
  </si>
  <si>
    <t xml:space="preserve"> NSTC 115-2410-H-025-024 -MY2</t>
    <phoneticPr fontId="4" type="noConversion"/>
  </si>
  <si>
    <t xml:space="preserve"> NSTC 115-2410-H-025-025 -MY2</t>
    <phoneticPr fontId="4" type="noConversion"/>
  </si>
  <si>
    <t xml:space="preserve"> NSTC 115-2410-H-025-032 -MY2</t>
    <phoneticPr fontId="4" type="noConversion"/>
  </si>
  <si>
    <t xml:space="preserve"> NSTC 115-2410-H-025-047 -MY2</t>
    <phoneticPr fontId="4" type="noConversion"/>
  </si>
  <si>
    <t xml:space="preserve"> NSTC 115-2410-H-025-041 -MY2</t>
    <phoneticPr fontId="4" type="noConversion"/>
  </si>
  <si>
    <t xml:space="preserve"> NSTC 115-2410-H-025-037 -MY2</t>
    <phoneticPr fontId="4" type="noConversion"/>
  </si>
  <si>
    <t>NSTC 115-2410-H-025-008  -MY2</t>
    <phoneticPr fontId="4" type="noConversion"/>
  </si>
  <si>
    <t>NSTC 115-2410-H-025-012  -MY2</t>
    <phoneticPr fontId="4" type="noConversion"/>
  </si>
  <si>
    <t>NSTC 115-2221-E-025-012  -MY2</t>
    <phoneticPr fontId="4" type="noConversion"/>
  </si>
  <si>
    <t>NSTC 115-2410-H-025-002  -MY3</t>
    <phoneticPr fontId="4" type="noConversion"/>
  </si>
  <si>
    <t>結合體感導入虛實整合透明顯示互動展櫃介面設計之使用性與認知負荷研究</t>
    <phoneticPr fontId="4" type="noConversion"/>
  </si>
  <si>
    <t>NSTC 115-2221-E-025-004 -</t>
    <phoneticPr fontId="4" type="noConversion"/>
  </si>
  <si>
    <t>市場競爭度對銀行成本面生產力之影響-金融科技的調節效果</t>
    <phoneticPr fontId="4" type="noConversion"/>
  </si>
  <si>
    <t xml:space="preserve">智慧公廁場域之 CSI 去識別化動作偵測與跌倒即時通報系統之建置與落地驗證 </t>
    <phoneticPr fontId="4" type="noConversion"/>
  </si>
  <si>
    <t>NSTC 115-2637-B-025-001 -</t>
    <phoneticPr fontId="4" type="noConversion"/>
  </si>
  <si>
    <t>建構具有抗蟹足腫之異黃酮篩選平台及發展滴劑於動物模式之實務研究</t>
    <phoneticPr fontId="4" type="noConversion"/>
  </si>
  <si>
    <t>應用於行動裝置之雙迴路控制降壓器晶片設計</t>
    <phoneticPr fontId="4" type="noConversion"/>
  </si>
  <si>
    <t>NSTC 115-2635-H-025-001 -</t>
    <phoneticPr fontId="4" type="noConversion"/>
  </si>
  <si>
    <t>NSTC 115-2637-E-025-001 -</t>
    <phoneticPr fontId="4" type="noConversion"/>
  </si>
  <si>
    <t>NSTC 115-2637-E-025-002 -</t>
    <phoneticPr fontId="4" type="noConversion"/>
  </si>
  <si>
    <t>吳美玉</t>
    <phoneticPr fontId="4" type="noConversion"/>
  </si>
  <si>
    <t>NSTC 115-2635-E-025-001 -</t>
    <phoneticPr fontId="4" type="noConversion"/>
  </si>
  <si>
    <t>NSTC 115-2635-E-025-002 -</t>
    <phoneticPr fontId="4" type="noConversion"/>
  </si>
  <si>
    <t>面向海事場域之無人船智慧感知與動態航行安全判識系統之研發</t>
    <phoneticPr fontId="4" type="noConversion"/>
  </si>
  <si>
    <t>人工智慧代理人與數據分析應用於智慧製造之研究</t>
    <phoneticPr fontId="4" type="noConversion"/>
  </si>
  <si>
    <t>以人工智慧衛教圖像介入提升癌症治療病患之主要照顧者照護理解之成效研究</t>
    <phoneticPr fontId="4" type="noConversion"/>
  </si>
  <si>
    <t>識詐感知引擎API：應用多模態集成式ML結合LLM建置識詐模型與動態詐騙手法持續更新機制研發</t>
    <phoneticPr fontId="4" type="noConversion"/>
  </si>
  <si>
    <t>鄧廣豐</t>
    <phoneticPr fontId="4" type="noConversion"/>
  </si>
  <si>
    <t>祖孫「童」樂會：跨世代遊戲輔導方案之實踐與應用</t>
    <phoneticPr fontId="4" type="noConversion"/>
  </si>
  <si>
    <t>建構金融、法律與社福整合式信託監護平台之策略研究</t>
    <phoneticPr fontId="4" type="noConversion"/>
  </si>
  <si>
    <t>NSTC 115-2637-H-025-001 -SSS</t>
    <phoneticPr fontId="4" type="noConversion"/>
  </si>
  <si>
    <t>NSTC 115-2637-H-025-002 -</t>
    <phoneticPr fontId="4" type="noConversion"/>
  </si>
  <si>
    <t>NSTC 115-2637-H-025-003 -SSS</t>
    <phoneticPr fontId="4" type="noConversion"/>
  </si>
  <si>
    <t>NSTC 115-2637-H-025-004 -</t>
    <phoneticPr fontId="4" type="noConversion"/>
  </si>
  <si>
    <t>NSTC 115-2637-E-025-003 -</t>
  </si>
  <si>
    <t>東海大學轉入</t>
    <phoneticPr fontId="4" type="noConversion"/>
  </si>
  <si>
    <t>吳佳敏</t>
    <phoneticPr fontId="4" type="noConversion"/>
  </si>
  <si>
    <t>AI賦能醫療品質管理：運用生成式AI與統計製程管制建構指標監測平台</t>
    <phoneticPr fontId="4" type="noConversion"/>
  </si>
  <si>
    <t>NSTC 115-2410-H-025-026 -</t>
  </si>
  <si>
    <t>從失語危機到韌性共創：後AI時代日語教育的批判論述分析與前瞻對話</t>
    <phoneticPr fontId="4" type="noConversion"/>
  </si>
  <si>
    <t>114/12/01-116/7/31</t>
    <phoneticPr fontId="4" type="noConversion"/>
  </si>
  <si>
    <t>NSTC 115-2637-E-025-004 -</t>
  </si>
  <si>
    <t xml:space="preserve">大型語言模型參數高效微調與私有地端生成式AI之實作：以中小製造業垂直領域應用為例 </t>
    <phoneticPr fontId="4" type="noConversion"/>
  </si>
  <si>
    <t>陳瑋弘</t>
    <phoneticPr fontId="4" type="noConversion"/>
  </si>
  <si>
    <t>同性與異性婚姻之成人依附風格、家務分工與心理韌性對婚姻滿意度關係之混合方法研究</t>
    <phoneticPr fontId="4" type="noConversion"/>
  </si>
  <si>
    <t>王舒薇</t>
    <phoneticPr fontId="4" type="noConversion"/>
  </si>
  <si>
    <t>NSTC 114-2314-B-025-002 -</t>
    <phoneticPr fontId="4" type="noConversion"/>
  </si>
  <si>
    <t>高齡族群吞嚥障礙AI輔助診斷、風險評估與早期預防之前瞻性世代研究</t>
    <phoneticPr fontId="4" type="noConversion"/>
  </si>
  <si>
    <t>115/01/01-115/12/31</t>
    <phoneticPr fontId="4" type="noConversion"/>
  </si>
  <si>
    <t>114/01/01-115/12/31</t>
    <phoneticPr fontId="4" type="noConversion"/>
  </si>
  <si>
    <t>勤益科大轉出</t>
    <phoneticPr fontId="4" type="noConversion"/>
  </si>
  <si>
    <t>註銷</t>
    <phoneticPr fontId="4" type="noConversion"/>
  </si>
  <si>
    <t>NSTC 115-2410-H-025-048 -</t>
  </si>
  <si>
    <t>蔡政憲</t>
    <phoneticPr fontId="4" type="noConversion"/>
  </si>
  <si>
    <t>商務–休閒(Bleisure)旅遊體驗：從工作與休閒觀點建構因果模式</t>
    <phoneticPr fontId="4" type="noConversion"/>
  </si>
  <si>
    <t>NSTC 114-2222-E-029 -001 -MY2</t>
    <phoneticPr fontId="4" type="noConversion"/>
  </si>
  <si>
    <t>台灣有被中國大陸「洗產地」嗎？兼論反規避</t>
  </si>
  <si>
    <t>114/07/01-116/01/31</t>
    <phoneticPr fontId="4" type="noConversion"/>
  </si>
  <si>
    <t>NSTC 115-2221-E-025-001 -</t>
  </si>
  <si>
    <t>資訊與流通學院</t>
    <phoneticPr fontId="4" type="noConversion"/>
  </si>
  <si>
    <t>基於改良式YOLO與大型語言模型產生椎間盤突出診斷報告</t>
    <phoneticPr fontId="4" type="noConversion"/>
  </si>
  <si>
    <t>YEAR</t>
    <phoneticPr fontId="4" type="noConversion"/>
  </si>
  <si>
    <t>NUM</t>
    <phoneticPr fontId="4" type="noConversion"/>
  </si>
  <si>
    <t>NAME</t>
    <phoneticPr fontId="4" type="noConversion"/>
  </si>
  <si>
    <t>SECTOR</t>
    <phoneticPr fontId="4" type="noConversion"/>
  </si>
  <si>
    <t>Lv</t>
    <phoneticPr fontId="4" type="noConversion"/>
  </si>
  <si>
    <t>PROJECT NAME</t>
    <phoneticPr fontId="4" type="noConversion"/>
  </si>
  <si>
    <t>DATE</t>
    <phoneticPr fontId="4" type="noConversion"/>
  </si>
  <si>
    <t>PROJECT NUMBER</t>
    <phoneticPr fontId="4" type="noConversion"/>
  </si>
  <si>
    <t>MONEY</t>
    <phoneticPr fontId="4" type="noConversion"/>
  </si>
  <si>
    <t>PROJECT MODEL</t>
    <phoneticPr fontId="4" type="noConversion"/>
  </si>
  <si>
    <t>EX</t>
    <phoneticPr fontId="4" type="noConversion"/>
  </si>
  <si>
    <t>MANAGE FEE</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</si>
</sst>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4" formatCode="_-&quot;$&quot;* #,##0.00_-;\-&quot;$&quot;* #,##0.00_-;_-&quot;$&quot;* &quot;-&quot;??_-;_-@_-"/>
    <numFmt numFmtId="43" formatCode="_-* #,##0.00_-;\-* #,##0.00_-;_-* &quot;-&quot;??_-;_-@_-"/>
    <numFmt numFmtId="176" formatCode="0_);[Red]\(0\)"/>
    <numFmt numFmtId="177" formatCode="#,##0_);[Red]\(#,##0\)"/>
    <numFmt numFmtId="178" formatCode="&quot;$&quot;#,##0"/>
    <numFmt numFmtId="179" formatCode="0_ "/>
    <numFmt numFmtId="180" formatCode="_-* #,##0_-;\-* #,##0_-;_-* &quot;-&quot;??_-;_-@_-"/>
    <numFmt numFmtId="181" formatCode="&quot;$&quot;#,##0_);[Red]\(&quot;$&quot;#,##0\)"/>
  </numFmts>
  <fonts count="65">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新細明體"/>
      <family val="1"/>
      <charset val="136"/>
    </font>
    <font>
      <sz val="9"/>
      <name val="新細明體"/>
      <family val="1"/>
      <charset val="136"/>
    </font>
    <font>
      <sz val="9"/>
      <name val="新細明體"/>
      <family val="1"/>
      <charset val="136"/>
    </font>
    <font>
      <sz val="12"/>
      <name val="標楷體"/>
      <family val="4"/>
      <charset val="136"/>
    </font>
    <font>
      <sz val="12"/>
      <name val="新細明體"/>
      <family val="1"/>
      <charset val="136"/>
    </font>
    <font>
      <sz val="12"/>
      <name val="Times New Roman"/>
      <family val="1"/>
    </font>
    <font>
      <sz val="12"/>
      <color indexed="8"/>
      <name val="標楷體"/>
      <family val="4"/>
      <charset val="136"/>
    </font>
    <font>
      <sz val="12"/>
      <color indexed="8"/>
      <name val="Times New Roman"/>
      <family val="1"/>
    </font>
    <font>
      <sz val="12"/>
      <color indexed="8"/>
      <name val="Times New Roman"/>
      <family val="1"/>
    </font>
    <font>
      <sz val="12"/>
      <color indexed="8"/>
      <name val="細明體"/>
      <family val="3"/>
      <charset val="136"/>
    </font>
    <font>
      <b/>
      <sz val="12"/>
      <color indexed="8"/>
      <name val="新細明體"/>
      <family val="1"/>
      <charset val="136"/>
    </font>
    <font>
      <sz val="12"/>
      <color indexed="8"/>
      <name val="標楷體"/>
      <family val="4"/>
      <charset val="136"/>
    </font>
    <font>
      <sz val="12"/>
      <color indexed="8"/>
      <name val="Times New Roman"/>
      <family val="1"/>
    </font>
    <font>
      <b/>
      <sz val="12"/>
      <color indexed="8"/>
      <name val="Times New Roman"/>
      <family val="1"/>
    </font>
    <font>
      <sz val="14"/>
      <color indexed="8"/>
      <name val="標楷體"/>
      <family val="4"/>
      <charset val="136"/>
    </font>
    <font>
      <sz val="12"/>
      <color indexed="8"/>
      <name val="Arial Unicode MS"/>
      <family val="2"/>
      <charset val="136"/>
    </font>
    <font>
      <sz val="12"/>
      <name val="細明體"/>
      <family val="3"/>
      <charset val="136"/>
    </font>
    <font>
      <sz val="10"/>
      <name val="Times New Roman"/>
      <family val="1"/>
    </font>
    <font>
      <sz val="10"/>
      <name val="標楷體"/>
      <family val="4"/>
      <charset val="136"/>
    </font>
    <font>
      <sz val="10"/>
      <color indexed="8"/>
      <name val="Times New Roman"/>
      <family val="1"/>
    </font>
    <font>
      <sz val="10"/>
      <color indexed="8"/>
      <name val="標楷體"/>
      <family val="4"/>
      <charset val="136"/>
    </font>
    <font>
      <sz val="9"/>
      <name val="新細明體"/>
      <family val="1"/>
      <charset val="136"/>
    </font>
    <font>
      <b/>
      <sz val="10"/>
      <color indexed="8"/>
      <name val="Times New Roman"/>
      <family val="1"/>
    </font>
    <font>
      <b/>
      <sz val="10"/>
      <name val="Times New Roman"/>
      <family val="1"/>
    </font>
    <font>
      <sz val="9"/>
      <color indexed="81"/>
      <name val="Tahoma"/>
      <family val="2"/>
    </font>
    <font>
      <b/>
      <sz val="9"/>
      <color indexed="81"/>
      <name val="Tahoma"/>
      <family val="2"/>
    </font>
    <font>
      <sz val="9"/>
      <name val="新細明體"/>
      <family val="1"/>
      <charset val="136"/>
    </font>
    <font>
      <sz val="12"/>
      <color indexed="10"/>
      <name val="標楷體"/>
      <family val="4"/>
      <charset val="136"/>
    </font>
    <font>
      <sz val="9"/>
      <name val="新細明體"/>
      <family val="1"/>
      <charset val="136"/>
    </font>
    <font>
      <sz val="12"/>
      <color theme="1"/>
      <name val="新細明體"/>
      <family val="1"/>
      <charset val="136"/>
      <scheme val="minor"/>
    </font>
    <font>
      <b/>
      <sz val="12"/>
      <color theme="1"/>
      <name val="新細明體"/>
      <family val="1"/>
      <charset val="136"/>
      <scheme val="minor"/>
    </font>
    <font>
      <sz val="12"/>
      <color rgb="FF000000"/>
      <name val="標楷體"/>
      <family val="4"/>
      <charset val="136"/>
    </font>
    <font>
      <sz val="10"/>
      <color theme="1"/>
      <name val="新細明體"/>
      <family val="1"/>
      <charset val="136"/>
      <scheme val="minor"/>
    </font>
    <font>
      <sz val="12"/>
      <color rgb="FF000000"/>
      <name val="新細明體"/>
      <family val="1"/>
      <charset val="136"/>
      <scheme val="minor"/>
    </font>
    <font>
      <sz val="12"/>
      <color theme="1"/>
      <name val="Arial Unicode MS"/>
      <family val="2"/>
      <charset val="136"/>
    </font>
    <font>
      <sz val="12"/>
      <color rgb="FF000000"/>
      <name val="Arial Unicode MS"/>
      <family val="2"/>
      <charset val="136"/>
    </font>
    <font>
      <b/>
      <sz val="12"/>
      <color rgb="FF000000"/>
      <name val="新細明體"/>
      <family val="1"/>
      <charset val="136"/>
      <scheme val="minor"/>
    </font>
    <font>
      <b/>
      <sz val="12"/>
      <color rgb="FF000000"/>
      <name val="Times New Roman"/>
      <family val="1"/>
    </font>
    <font>
      <b/>
      <sz val="10"/>
      <color rgb="FF000000"/>
      <name val="Times New Roman"/>
      <family val="1"/>
    </font>
    <font>
      <b/>
      <sz val="10"/>
      <color rgb="FFFF0000"/>
      <name val="Times New Roman"/>
      <family val="1"/>
    </font>
    <font>
      <b/>
      <sz val="10"/>
      <color theme="1"/>
      <name val="Times New Roman"/>
      <family val="1"/>
    </font>
    <font>
      <sz val="12"/>
      <color theme="1"/>
      <name val="標楷體"/>
      <family val="4"/>
      <charset val="136"/>
    </font>
    <font>
      <sz val="10"/>
      <color theme="1"/>
      <name val="標楷體"/>
      <family val="4"/>
      <charset val="136"/>
    </font>
    <font>
      <sz val="12"/>
      <color theme="1"/>
      <name val="Times New Roman"/>
      <family val="1"/>
    </font>
    <font>
      <sz val="10"/>
      <color rgb="FF000000"/>
      <name val="新細明體"/>
      <family val="1"/>
      <charset val="136"/>
    </font>
    <font>
      <strike/>
      <sz val="12"/>
      <color indexed="8"/>
      <name val="標楷體"/>
      <family val="4"/>
      <charset val="136"/>
    </font>
    <font>
      <strike/>
      <sz val="12"/>
      <color rgb="FF000000"/>
      <name val="標楷體"/>
      <family val="4"/>
      <charset val="136"/>
    </font>
    <font>
      <strike/>
      <sz val="12"/>
      <color theme="1"/>
      <name val="標楷體"/>
      <family val="4"/>
      <charset val="136"/>
    </font>
    <font>
      <sz val="12"/>
      <color rgb="FF006100"/>
      <name val="新細明體"/>
      <family val="1"/>
      <charset val="136"/>
      <scheme val="minor"/>
    </font>
    <font>
      <sz val="12"/>
      <color rgb="FF333333"/>
      <name val="標楷體"/>
      <family val="4"/>
      <charset val="136"/>
    </font>
    <font>
      <sz val="12"/>
      <color rgb="FF9C0006"/>
      <name val="新細明體"/>
      <family val="2"/>
      <charset val="136"/>
      <scheme val="minor"/>
    </font>
    <font>
      <sz val="12"/>
      <color theme="0"/>
      <name val="新細明體"/>
      <family val="2"/>
      <charset val="136"/>
      <scheme val="minor"/>
    </font>
    <font>
      <sz val="12"/>
      <color theme="0"/>
      <name val="標楷體"/>
      <family val="4"/>
      <charset val="136"/>
    </font>
    <font>
      <strike/>
      <sz val="12"/>
      <color rgb="FF9C0006"/>
      <name val="新細明體"/>
      <family val="2"/>
      <charset val="136"/>
      <scheme val="minor"/>
    </font>
    <font>
      <strike/>
      <sz val="12"/>
      <color rgb="FF9C0006"/>
      <name val="新細明體"/>
      <family val="1"/>
      <charset val="136"/>
      <scheme val="minor"/>
    </font>
    <font>
      <strike/>
      <sz val="12"/>
      <color indexed="8"/>
      <name val="Times New Roman"/>
      <family val="1"/>
    </font>
    <font>
      <b/>
      <sz val="12"/>
      <color indexed="8"/>
      <name val="細明體"/>
      <family val="3"/>
      <charset val="136"/>
    </font>
    <font>
      <sz val="9"/>
      <name val="新細明體"/>
      <family val="1"/>
      <charset val="136"/>
      <scheme val="minor"/>
    </font>
    <font>
      <b/>
      <u/>
      <sz val="12"/>
      <color theme="1"/>
      <name val="新細明體"/>
      <family val="1"/>
      <charset val="136"/>
      <scheme val="minor"/>
    </font>
    <font>
      <sz val="12"/>
      <color rgb="FF000000"/>
      <name val="Microsoft JhengHei"/>
      <family val="1"/>
    </font>
    <font>
      <sz val="12"/>
      <color rgb="FF000000"/>
      <name val="Microsoft JhengHei"/>
      <family val="1"/>
      <charset val="136"/>
    </font>
    <font>
      <sz val="12"/>
      <color theme="1"/>
      <name val="Microsoft JhengHei"/>
      <family val="1"/>
    </font>
  </fonts>
  <fills count="23">
    <fill>
      <patternFill patternType="none"/>
    </fill>
    <fill>
      <patternFill patternType="gray125"/>
    </fill>
    <fill>
      <patternFill patternType="solid">
        <fgColor indexed="9"/>
        <bgColor indexed="64"/>
      </patternFill>
    </fill>
    <fill>
      <patternFill patternType="solid">
        <fgColor indexed="40"/>
        <bgColor indexed="64"/>
      </patternFill>
    </fill>
    <fill>
      <patternFill patternType="solid">
        <fgColor indexed="13"/>
        <bgColor indexed="64"/>
      </patternFill>
    </fill>
    <fill>
      <patternFill patternType="solid">
        <fgColor rgb="FF00B0F0"/>
        <bgColor rgb="FF000000"/>
      </patternFill>
    </fill>
    <fill>
      <patternFill patternType="solid">
        <fgColor theme="0"/>
        <bgColor rgb="FF9999FF"/>
      </patternFill>
    </fill>
    <fill>
      <patternFill patternType="solid">
        <fgColor theme="0"/>
        <bgColor rgb="FF000000"/>
      </patternFill>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C6EFCE"/>
      </patternFill>
    </fill>
    <fill>
      <patternFill patternType="solid">
        <fgColor rgb="FFFFC7CE"/>
      </patternFill>
    </fill>
    <fill>
      <patternFill patternType="solid">
        <fgColor theme="7"/>
      </patternFill>
    </fill>
    <fill>
      <patternFill patternType="solid">
        <fgColor rgb="FFFFC00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theme="1"/>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alignment vertical="center"/>
    </xf>
    <xf numFmtId="0" fontId="7" fillId="0" borderId="0">
      <alignment vertical="center"/>
    </xf>
    <xf numFmtId="0" fontId="32" fillId="0" borderId="0">
      <alignment vertical="center"/>
    </xf>
    <xf numFmtId="0" fontId="32"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0" fontId="2" fillId="0" borderId="0">
      <alignment vertical="center"/>
    </xf>
    <xf numFmtId="0" fontId="32" fillId="0" borderId="0">
      <alignment vertical="center"/>
    </xf>
    <xf numFmtId="0" fontId="51"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41" fontId="32" fillId="0" borderId="0" applyFont="0" applyFill="0" applyBorder="0" applyAlignment="0" applyProtection="0">
      <alignment vertical="center"/>
    </xf>
    <xf numFmtId="0" fontId="1" fillId="0" borderId="0">
      <alignment vertical="center"/>
    </xf>
    <xf numFmtId="0" fontId="7" fillId="0" borderId="0"/>
    <xf numFmtId="43" fontId="7" fillId="0" borderId="0" applyFont="0" applyFill="0" applyBorder="0" applyAlignment="0" applyProtection="0"/>
  </cellStyleXfs>
  <cellXfs count="443">
    <xf numFmtId="0" fontId="0" fillId="0" borderId="0" xfId="0">
      <alignment vertical="center"/>
    </xf>
    <xf numFmtId="0" fontId="0" fillId="0" borderId="1" xfId="0" applyBorder="1" applyAlignment="1">
      <alignment horizontal="center" vertical="center"/>
    </xf>
    <xf numFmtId="0" fontId="0" fillId="0" borderId="0" xfId="0" applyAlignment="1">
      <alignment horizontal="center" vertical="center"/>
    </xf>
    <xf numFmtId="0" fontId="8" fillId="2" borderId="1" xfId="0" applyFont="1" applyFill="1" applyBorder="1" applyAlignment="1">
      <alignment horizontal="left" vertical="center" wrapText="1"/>
    </xf>
    <xf numFmtId="0" fontId="0" fillId="3" borderId="0" xfId="0" applyFill="1">
      <alignmen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lignment vertical="center"/>
    </xf>
    <xf numFmtId="0" fontId="15" fillId="0" borderId="0" xfId="0" applyFont="1" applyFill="1">
      <alignment vertical="center"/>
    </xf>
    <xf numFmtId="0" fontId="8" fillId="0" borderId="1" xfId="0"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5" fillId="0" borderId="1" xfId="0" applyFont="1" applyFill="1" applyBorder="1" applyAlignment="1">
      <alignment horizontal="left" vertical="center"/>
    </xf>
    <xf numFmtId="0" fontId="16" fillId="0" borderId="0" xfId="0" applyFont="1" applyBorder="1" applyAlignment="1">
      <alignment horizontal="center" vertical="center"/>
    </xf>
    <xf numFmtId="0" fontId="16" fillId="0" borderId="0" xfId="0" applyFont="1" applyFill="1" applyBorder="1" applyAlignment="1">
      <alignment horizontal="center" vertical="center"/>
    </xf>
    <xf numFmtId="0" fontId="0" fillId="0" borderId="0" xfId="0" applyFill="1" applyBorder="1">
      <alignment vertical="center"/>
    </xf>
    <xf numFmtId="0" fontId="13" fillId="4" borderId="0" xfId="0" applyFont="1" applyFill="1">
      <alignment vertical="center"/>
    </xf>
    <xf numFmtId="0" fontId="13" fillId="4" borderId="1" xfId="0" applyFont="1" applyFill="1" applyBorder="1" applyAlignment="1">
      <alignment horizontal="center" vertical="center"/>
    </xf>
    <xf numFmtId="0" fontId="16" fillId="3" borderId="1" xfId="0" applyFont="1" applyFill="1" applyBorder="1" applyAlignment="1">
      <alignment horizontal="center" vertical="center"/>
    </xf>
    <xf numFmtId="10" fontId="18" fillId="0" borderId="0" xfId="0" applyNumberFormat="1" applyFont="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10" fillId="0" borderId="1" xfId="0" applyFont="1" applyFill="1" applyBorder="1">
      <alignment vertical="center"/>
    </xf>
    <xf numFmtId="0" fontId="34" fillId="0" borderId="1" xfId="0" applyFont="1" applyBorder="1">
      <alignment vertical="center"/>
    </xf>
    <xf numFmtId="0" fontId="0" fillId="0" borderId="1" xfId="0" applyFont="1" applyBorder="1">
      <alignment vertical="center"/>
    </xf>
    <xf numFmtId="0" fontId="35" fillId="0" borderId="1" xfId="0" applyFont="1" applyBorder="1">
      <alignment vertical="center"/>
    </xf>
    <xf numFmtId="0" fontId="8" fillId="0" borderId="1" xfId="0" applyFont="1" applyFill="1" applyBorder="1" applyAlignment="1">
      <alignment vertical="center"/>
    </xf>
    <xf numFmtId="0" fontId="36" fillId="0" borderId="0" xfId="0" applyFont="1">
      <alignment vertical="center"/>
    </xf>
    <xf numFmtId="0" fontId="37" fillId="0" borderId="0" xfId="0" applyFont="1">
      <alignment vertical="center"/>
    </xf>
    <xf numFmtId="0" fontId="37" fillId="0" borderId="1" xfId="0" applyFont="1" applyBorder="1" applyAlignment="1">
      <alignment horizontal="center" vertical="center" wrapText="1"/>
    </xf>
    <xf numFmtId="10" fontId="38" fillId="0" borderId="1" xfId="0" applyNumberFormat="1" applyFont="1" applyBorder="1">
      <alignment vertical="center"/>
    </xf>
    <xf numFmtId="0" fontId="39" fillId="5" borderId="1" xfId="0" applyFont="1" applyFill="1" applyBorder="1" applyAlignment="1">
      <alignment horizontal="center" vertical="center"/>
    </xf>
    <xf numFmtId="0" fontId="40" fillId="5" borderId="1" xfId="0" applyFont="1" applyFill="1" applyBorder="1" applyAlignment="1">
      <alignment horizontal="center" vertical="center"/>
    </xf>
    <xf numFmtId="178" fontId="25" fillId="4" borderId="1" xfId="0" applyNumberFormat="1" applyFont="1" applyFill="1" applyBorder="1" applyAlignment="1">
      <alignment horizontal="right" vertical="center"/>
    </xf>
    <xf numFmtId="177" fontId="41" fillId="6" borderId="1" xfId="0" applyNumberFormat="1" applyFont="1" applyFill="1" applyBorder="1" applyAlignment="1">
      <alignment vertical="center"/>
    </xf>
    <xf numFmtId="177" fontId="41" fillId="6" borderId="2" xfId="0" applyNumberFormat="1" applyFont="1" applyFill="1" applyBorder="1" applyAlignment="1">
      <alignment vertical="center"/>
    </xf>
    <xf numFmtId="3" fontId="26" fillId="7" borderId="1" xfId="0" applyNumberFormat="1" applyFont="1" applyFill="1" applyBorder="1" applyAlignment="1"/>
    <xf numFmtId="3" fontId="26" fillId="7" borderId="2" xfId="0" applyNumberFormat="1" applyFont="1" applyFill="1" applyBorder="1" applyAlignment="1"/>
    <xf numFmtId="3" fontId="26" fillId="7" borderId="2" xfId="0" applyNumberFormat="1" applyFont="1" applyFill="1" applyBorder="1" applyAlignment="1">
      <alignment vertical="center"/>
    </xf>
    <xf numFmtId="3" fontId="42" fillId="7" borderId="1" xfId="0" applyNumberFormat="1" applyFont="1" applyFill="1" applyBorder="1" applyAlignment="1">
      <alignment vertical="center"/>
    </xf>
    <xf numFmtId="3" fontId="42" fillId="7" borderId="2" xfId="0" applyNumberFormat="1" applyFont="1" applyFill="1" applyBorder="1" applyAlignment="1">
      <alignment vertical="center"/>
    </xf>
    <xf numFmtId="3" fontId="42" fillId="7" borderId="2" xfId="0" applyNumberFormat="1" applyFont="1" applyFill="1" applyBorder="1" applyAlignment="1"/>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9" fillId="0" borderId="1" xfId="0" applyFont="1" applyFill="1" applyBorder="1" applyAlignment="1">
      <alignment horizontal="left" vertical="center"/>
    </xf>
    <xf numFmtId="178" fontId="43" fillId="4" borderId="1" xfId="0" applyNumberFormat="1" applyFont="1" applyFill="1" applyBorder="1" applyAlignment="1">
      <alignment horizontal="right" vertical="center"/>
    </xf>
    <xf numFmtId="0" fontId="33" fillId="3"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44" fillId="8" borderId="1" xfId="0" applyFont="1" applyFill="1" applyBorder="1" applyAlignment="1">
      <alignment horizontal="center" vertical="center"/>
    </xf>
    <xf numFmtId="0" fontId="6" fillId="8" borderId="1" xfId="0" applyFont="1" applyFill="1" applyBorder="1" applyAlignment="1">
      <alignment horizontal="center" vertical="center" wrapText="1"/>
    </xf>
    <xf numFmtId="0" fontId="44" fillId="8" borderId="1" xfId="0" applyFont="1" applyFill="1" applyBorder="1" applyAlignment="1">
      <alignment horizontal="left" vertical="center" wrapText="1"/>
    </xf>
    <xf numFmtId="14" fontId="44" fillId="8" borderId="1" xfId="0" applyNumberFormat="1" applyFont="1" applyFill="1" applyBorder="1" applyAlignment="1">
      <alignment horizontal="center" vertical="center" wrapText="1"/>
    </xf>
    <xf numFmtId="0" fontId="6" fillId="8" borderId="1" xfId="0" applyFont="1" applyFill="1" applyBorder="1" applyAlignment="1">
      <alignment vertical="center" wrapText="1"/>
    </xf>
    <xf numFmtId="0" fontId="44" fillId="8" borderId="1"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22" fillId="8" borderId="1" xfId="0" applyFont="1" applyFill="1" applyBorder="1">
      <alignment vertical="center"/>
    </xf>
    <xf numFmtId="0" fontId="6" fillId="8" borderId="3" xfId="0" applyFont="1" applyFill="1" applyBorder="1" applyAlignment="1">
      <alignment horizontal="center" vertical="center" wrapText="1"/>
    </xf>
    <xf numFmtId="0" fontId="9" fillId="8" borderId="1" xfId="0" applyFont="1" applyFill="1" applyBorder="1" applyAlignment="1">
      <alignment horizontal="center" vertical="center"/>
    </xf>
    <xf numFmtId="0" fontId="15" fillId="8" borderId="1" xfId="0" applyFont="1" applyFill="1" applyBorder="1">
      <alignment vertical="center"/>
    </xf>
    <xf numFmtId="0" fontId="44" fillId="0" borderId="1" xfId="0" applyFont="1" applyBorder="1" applyAlignment="1">
      <alignment horizontal="center" vertical="center"/>
    </xf>
    <xf numFmtId="0" fontId="44" fillId="0" borderId="1" xfId="0" applyFont="1" applyBorder="1">
      <alignment vertical="center"/>
    </xf>
    <xf numFmtId="0" fontId="6" fillId="8" borderId="4" xfId="0" applyFont="1" applyFill="1" applyBorder="1" applyAlignment="1">
      <alignment horizontal="center" vertical="center" wrapText="1"/>
    </xf>
    <xf numFmtId="0" fontId="6" fillId="8" borderId="3" xfId="0" applyFont="1" applyFill="1" applyBorder="1" applyAlignment="1">
      <alignment horizontal="left" vertical="center" wrapText="1"/>
    </xf>
    <xf numFmtId="0" fontId="10" fillId="8" borderId="1" xfId="0" applyFont="1" applyFill="1" applyBorder="1" applyAlignment="1">
      <alignment vertical="center" wrapText="1"/>
    </xf>
    <xf numFmtId="0" fontId="9" fillId="0" borderId="1" xfId="0" applyFont="1" applyFill="1" applyBorder="1" applyAlignment="1">
      <alignment horizontal="center" vertical="center"/>
    </xf>
    <xf numFmtId="0" fontId="15" fillId="0" borderId="5" xfId="0" applyFont="1" applyFill="1" applyBorder="1" applyAlignment="1">
      <alignment horizontal="center" vertical="center"/>
    </xf>
    <xf numFmtId="0" fontId="9" fillId="0" borderId="3" xfId="0" applyFont="1" applyFill="1" applyBorder="1" applyAlignment="1">
      <alignment horizontal="left" vertical="center"/>
    </xf>
    <xf numFmtId="0" fontId="9" fillId="0" borderId="3" xfId="0" applyFont="1" applyFill="1" applyBorder="1" applyAlignment="1">
      <alignment horizontal="center" vertical="center"/>
    </xf>
    <xf numFmtId="0" fontId="9" fillId="9" borderId="1" xfId="0" applyFont="1" applyFill="1" applyBorder="1" applyAlignment="1">
      <alignment horizontal="center" vertical="center"/>
    </xf>
    <xf numFmtId="0" fontId="6" fillId="9" borderId="1" xfId="0" applyFont="1" applyFill="1" applyBorder="1" applyAlignment="1">
      <alignment horizontal="left" vertical="center" wrapText="1"/>
    </xf>
    <xf numFmtId="14" fontId="44" fillId="9" borderId="1" xfId="0"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4" fontId="44" fillId="0" borderId="1" xfId="0" applyNumberFormat="1" applyFont="1" applyFill="1" applyBorder="1" applyAlignment="1">
      <alignment horizontal="center" vertical="center" wrapText="1"/>
    </xf>
    <xf numFmtId="0" fontId="0" fillId="0" borderId="0" xfId="0" applyFill="1">
      <alignment vertical="center"/>
    </xf>
    <xf numFmtId="0" fontId="0" fillId="0" borderId="0" xfId="0" applyAlignment="1">
      <alignment horizontal="left" vertical="center" wrapText="1"/>
    </xf>
    <xf numFmtId="0" fontId="0" fillId="0" borderId="0" xfId="0" applyAlignment="1">
      <alignment horizontal="left" vertical="center"/>
    </xf>
    <xf numFmtId="0" fontId="9" fillId="0" borderId="5" xfId="0" applyFont="1" applyFill="1" applyBorder="1" applyAlignment="1">
      <alignment horizontal="center" vertical="center"/>
    </xf>
    <xf numFmtId="0" fontId="9" fillId="8" borderId="1" xfId="0" applyFont="1" applyFill="1" applyBorder="1" applyAlignment="1">
      <alignment vertical="center" wrapText="1"/>
    </xf>
    <xf numFmtId="0" fontId="9" fillId="8" borderId="1" xfId="0" applyFont="1" applyFill="1" applyBorder="1">
      <alignment vertical="center"/>
    </xf>
    <xf numFmtId="0" fontId="9" fillId="0" borderId="1" xfId="0" applyFont="1" applyFill="1" applyBorder="1">
      <alignment vertical="center"/>
    </xf>
    <xf numFmtId="179" fontId="9" fillId="0" borderId="1" xfId="0" applyNumberFormat="1" applyFont="1" applyFill="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6" fillId="8"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14" fontId="44" fillId="8" borderId="0" xfId="0" applyNumberFormat="1" applyFont="1" applyFill="1" applyBorder="1" applyAlignment="1">
      <alignment horizontal="center" vertical="center" wrapText="1"/>
    </xf>
    <xf numFmtId="0" fontId="6" fillId="8" borderId="0" xfId="0" applyFont="1" applyFill="1" applyBorder="1" applyAlignment="1">
      <alignment horizontal="center" vertical="center" wrapText="1"/>
    </xf>
    <xf numFmtId="0" fontId="15" fillId="0" borderId="0" xfId="0" applyFont="1" applyFill="1" applyBorder="1">
      <alignment vertical="center"/>
    </xf>
    <xf numFmtId="0" fontId="8" fillId="0" borderId="6" xfId="0" applyFont="1" applyFill="1" applyBorder="1" applyAlignment="1">
      <alignment horizontal="center" vertical="center"/>
    </xf>
    <xf numFmtId="0" fontId="8" fillId="0" borderId="6"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6" fillId="0" borderId="6" xfId="0" applyFont="1" applyFill="1" applyBorder="1" applyAlignment="1">
      <alignment horizontal="left" vertical="center"/>
    </xf>
    <xf numFmtId="0" fontId="15" fillId="0" borderId="6" xfId="0" applyFont="1" applyFill="1" applyBorder="1" applyAlignment="1">
      <alignment horizontal="left" vertical="center"/>
    </xf>
    <xf numFmtId="0" fontId="15" fillId="0" borderId="6" xfId="0" applyFont="1" applyFill="1" applyBorder="1">
      <alignment vertical="center"/>
    </xf>
    <xf numFmtId="0" fontId="15" fillId="0" borderId="3" xfId="0" applyFont="1" applyFill="1" applyBorder="1">
      <alignment vertical="center"/>
    </xf>
    <xf numFmtId="0" fontId="44" fillId="0" borderId="1" xfId="0" applyFont="1" applyBorder="1" applyAlignment="1">
      <alignment horizontal="left" vertical="center"/>
    </xf>
    <xf numFmtId="0" fontId="13" fillId="0" borderId="0" xfId="0" applyFont="1" applyFill="1">
      <alignment vertical="center"/>
    </xf>
    <xf numFmtId="178" fontId="25" fillId="0" borderId="0" xfId="0" applyNumberFormat="1" applyFont="1" applyFill="1" applyBorder="1" applyAlignment="1">
      <alignment horizontal="right" vertical="center"/>
    </xf>
    <xf numFmtId="178" fontId="43" fillId="0" borderId="0" xfId="0" applyNumberFormat="1" applyFont="1" applyFill="1" applyBorder="1" applyAlignment="1">
      <alignment horizontal="right" vertical="center"/>
    </xf>
    <xf numFmtId="44" fontId="6" fillId="10" borderId="1" xfId="5" applyFont="1" applyFill="1" applyBorder="1" applyAlignment="1">
      <alignment horizontal="center" vertical="center" wrapText="1"/>
    </xf>
    <xf numFmtId="0" fontId="44" fillId="8" borderId="1" xfId="0" applyFont="1" applyFill="1" applyBorder="1" applyAlignment="1">
      <alignment horizontal="left" vertical="center"/>
    </xf>
    <xf numFmtId="180" fontId="9" fillId="8" borderId="1" xfId="4" applyNumberFormat="1" applyFont="1" applyFill="1" applyBorder="1" applyAlignment="1">
      <alignment horizontal="center" vertical="center"/>
    </xf>
    <xf numFmtId="0" fontId="34" fillId="0" borderId="1" xfId="0" applyFont="1" applyBorder="1" applyAlignment="1">
      <alignment horizontal="left" vertical="center"/>
    </xf>
    <xf numFmtId="0" fontId="34" fillId="8" borderId="1" xfId="0" applyFont="1" applyFill="1" applyBorder="1" applyAlignment="1">
      <alignment horizontal="left" vertical="center"/>
    </xf>
    <xf numFmtId="180" fontId="44" fillId="0" borderId="1" xfId="4" applyNumberFormat="1" applyFont="1" applyBorder="1" applyAlignment="1">
      <alignment horizontal="right" vertical="center"/>
    </xf>
    <xf numFmtId="180" fontId="9" fillId="8" borderId="1" xfId="4" applyNumberFormat="1" applyFont="1" applyFill="1" applyBorder="1" applyAlignment="1">
      <alignment horizontal="right" vertical="center"/>
    </xf>
    <xf numFmtId="0" fontId="34" fillId="8" borderId="1" xfId="0" applyFont="1" applyFill="1" applyBorder="1" applyAlignment="1">
      <alignment horizontal="center" vertical="center"/>
    </xf>
    <xf numFmtId="0" fontId="44" fillId="8" borderId="1" xfId="0" applyFont="1" applyFill="1" applyBorder="1" applyAlignment="1">
      <alignment vertical="center" wrapText="1"/>
    </xf>
    <xf numFmtId="0" fontId="9" fillId="8" borderId="1" xfId="0" applyFont="1" applyFill="1" applyBorder="1" applyAlignment="1">
      <alignment horizontal="left" vertical="center" wrapText="1"/>
    </xf>
    <xf numFmtId="180" fontId="44" fillId="8" borderId="1" xfId="4" applyNumberFormat="1" applyFont="1" applyFill="1" applyBorder="1" applyAlignment="1">
      <alignment horizontal="center" vertical="center" wrapText="1"/>
    </xf>
    <xf numFmtId="0" fontId="34" fillId="8" borderId="1" xfId="0" applyFont="1" applyFill="1" applyBorder="1">
      <alignment vertical="center"/>
    </xf>
    <xf numFmtId="180" fontId="6" fillId="8" borderId="1" xfId="4" applyNumberFormat="1" applyFont="1" applyFill="1" applyBorder="1" applyAlignment="1">
      <alignment horizontal="right" vertical="center" wrapText="1"/>
    </xf>
    <xf numFmtId="0" fontId="6" fillId="0" borderId="0" xfId="0" applyFont="1" applyFill="1" applyBorder="1" applyAlignment="1">
      <alignment vertical="center" wrapText="1"/>
    </xf>
    <xf numFmtId="0" fontId="34" fillId="0" borderId="1" xfId="0" applyFont="1" applyBorder="1" applyAlignment="1">
      <alignment horizontal="center" vertical="center"/>
    </xf>
    <xf numFmtId="180" fontId="44" fillId="8" borderId="1" xfId="4" applyNumberFormat="1" applyFont="1" applyFill="1" applyBorder="1" applyAlignment="1">
      <alignment horizontal="right" vertical="center" wrapText="1"/>
    </xf>
    <xf numFmtId="0" fontId="44" fillId="8" borderId="1" xfId="0" applyFont="1" applyFill="1" applyBorder="1">
      <alignment vertical="center"/>
    </xf>
    <xf numFmtId="0" fontId="9" fillId="0" borderId="0" xfId="0" applyFont="1" applyFill="1" applyBorder="1">
      <alignment vertical="center"/>
    </xf>
    <xf numFmtId="0" fontId="44" fillId="0" borderId="1" xfId="0" applyFont="1" applyFill="1" applyBorder="1" applyAlignment="1">
      <alignment horizontal="left" vertical="center" wrapText="1"/>
    </xf>
    <xf numFmtId="0" fontId="44" fillId="0" borderId="1" xfId="0" applyFont="1" applyFill="1" applyBorder="1" applyAlignment="1">
      <alignment horizontal="center" vertical="center" wrapText="1"/>
    </xf>
    <xf numFmtId="180" fontId="44" fillId="0" borderId="1" xfId="4" applyNumberFormat="1" applyFont="1" applyFill="1" applyBorder="1" applyAlignment="1">
      <alignment horizontal="right" vertical="center"/>
    </xf>
    <xf numFmtId="180" fontId="6" fillId="8" borderId="1" xfId="4"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14" fontId="44"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180" fontId="6" fillId="0" borderId="1" xfId="4" applyNumberFormat="1" applyFont="1" applyFill="1" applyBorder="1" applyAlignment="1">
      <alignment horizontal="center" vertical="center" wrapText="1"/>
    </xf>
    <xf numFmtId="0" fontId="9" fillId="10" borderId="1" xfId="0" applyFont="1" applyFill="1" applyBorder="1" applyAlignment="1">
      <alignment horizontal="left" vertical="center" wrapText="1"/>
    </xf>
    <xf numFmtId="14" fontId="44" fillId="10" borderId="1" xfId="0"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180" fontId="9" fillId="10" borderId="1" xfId="4" applyNumberFormat="1" applyFont="1" applyFill="1" applyBorder="1" applyAlignment="1">
      <alignment horizontal="right" vertical="center"/>
    </xf>
    <xf numFmtId="0" fontId="44" fillId="0" borderId="1" xfId="0" applyFont="1" applyFill="1" applyBorder="1" applyAlignment="1">
      <alignment horizontal="center" vertical="center"/>
    </xf>
    <xf numFmtId="180" fontId="6" fillId="0" borderId="1" xfId="0" applyNumberFormat="1" applyFont="1" applyFill="1" applyBorder="1" applyAlignment="1">
      <alignment horizontal="center" vertical="center" wrapText="1"/>
    </xf>
    <xf numFmtId="0" fontId="45" fillId="8" borderId="1" xfId="0" applyFont="1" applyFill="1" applyBorder="1" applyAlignment="1">
      <alignment horizontal="left" vertical="center" wrapText="1"/>
    </xf>
    <xf numFmtId="180" fontId="9" fillId="0" borderId="1" xfId="4" applyNumberFormat="1" applyFont="1" applyFill="1" applyBorder="1" applyAlignment="1">
      <alignment horizontal="center" vertical="center"/>
    </xf>
    <xf numFmtId="14" fontId="44" fillId="8" borderId="3"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180" fontId="44" fillId="0" borderId="1" xfId="4" applyNumberFormat="1" applyFont="1" applyFill="1" applyBorder="1" applyAlignment="1">
      <alignment horizontal="right" vertical="center" wrapText="1"/>
    </xf>
    <xf numFmtId="180" fontId="6" fillId="0" borderId="1" xfId="4" applyNumberFormat="1" applyFont="1" applyFill="1" applyBorder="1" applyAlignment="1">
      <alignment horizontal="right" vertical="center" wrapText="1"/>
    </xf>
    <xf numFmtId="0" fontId="9" fillId="10" borderId="1" xfId="0" applyFont="1" applyFill="1" applyBorder="1" applyAlignment="1">
      <alignment horizontal="center" vertical="center"/>
    </xf>
    <xf numFmtId="0" fontId="34" fillId="10" borderId="1" xfId="0" applyFont="1" applyFill="1" applyBorder="1">
      <alignment vertical="center"/>
    </xf>
    <xf numFmtId="0" fontId="6" fillId="10" borderId="1" xfId="0" applyFont="1" applyFill="1" applyBorder="1" applyAlignment="1">
      <alignment horizontal="left" vertical="center" wrapText="1"/>
    </xf>
    <xf numFmtId="180" fontId="9" fillId="10" borderId="1" xfId="4" applyNumberFormat="1" applyFont="1" applyFill="1" applyBorder="1" applyAlignment="1">
      <alignment horizontal="center" vertical="center"/>
    </xf>
    <xf numFmtId="10" fontId="38" fillId="0" borderId="1" xfId="0" applyNumberFormat="1" applyFont="1" applyFill="1" applyBorder="1">
      <alignment vertical="center"/>
    </xf>
    <xf numFmtId="0" fontId="33" fillId="11" borderId="1" xfId="0" applyFont="1" applyFill="1" applyBorder="1" applyAlignment="1">
      <alignment horizontal="center" vertical="center"/>
    </xf>
    <xf numFmtId="176" fontId="33" fillId="11" borderId="1" xfId="0" applyNumberFormat="1" applyFont="1" applyFill="1" applyBorder="1" applyAlignment="1">
      <alignment horizontal="center" vertical="center"/>
    </xf>
    <xf numFmtId="180" fontId="9" fillId="0" borderId="1" xfId="0" applyNumberFormat="1" applyFont="1" applyFill="1" applyBorder="1">
      <alignment vertical="center"/>
    </xf>
    <xf numFmtId="180" fontId="9" fillId="0" borderId="1" xfId="0" applyNumberFormat="1" applyFont="1" applyFill="1" applyBorder="1" applyAlignment="1">
      <alignment horizontal="center" vertical="center"/>
    </xf>
    <xf numFmtId="180" fontId="9" fillId="10" borderId="1" xfId="0" applyNumberFormat="1" applyFont="1" applyFill="1" applyBorder="1" applyAlignment="1">
      <alignment horizontal="center" vertical="center"/>
    </xf>
    <xf numFmtId="14" fontId="44" fillId="8" borderId="1" xfId="0" applyNumberFormat="1" applyFont="1" applyFill="1" applyBorder="1" applyAlignment="1">
      <alignment horizontal="left" vertical="center" wrapText="1"/>
    </xf>
    <xf numFmtId="3" fontId="9" fillId="0" borderId="1" xfId="0" applyNumberFormat="1" applyFont="1" applyFill="1" applyBorder="1">
      <alignment vertical="center"/>
    </xf>
    <xf numFmtId="180" fontId="6" fillId="0" borderId="1" xfId="4" applyNumberFormat="1" applyFont="1" applyFill="1" applyBorder="1" applyAlignment="1">
      <alignment horizontal="center" vertical="center"/>
    </xf>
    <xf numFmtId="180" fontId="6" fillId="12" borderId="1" xfId="4" applyNumberFormat="1" applyFont="1" applyFill="1" applyBorder="1" applyAlignment="1">
      <alignment horizontal="center" vertical="center" wrapText="1"/>
    </xf>
    <xf numFmtId="3" fontId="9" fillId="8" borderId="1" xfId="0" applyNumberFormat="1" applyFont="1" applyFill="1" applyBorder="1" applyAlignment="1">
      <alignment horizontal="right" vertical="center" wrapText="1"/>
    </xf>
    <xf numFmtId="3" fontId="35" fillId="0" borderId="0" xfId="0" applyNumberFormat="1" applyFont="1">
      <alignment vertical="center"/>
    </xf>
    <xf numFmtId="180" fontId="44" fillId="0" borderId="1" xfId="4" applyNumberFormat="1" applyFont="1" applyFill="1" applyBorder="1" applyAlignment="1">
      <alignment horizontal="center" vertical="center" wrapText="1"/>
    </xf>
    <xf numFmtId="3" fontId="6" fillId="0" borderId="1" xfId="0" applyNumberFormat="1" applyFont="1" applyFill="1" applyBorder="1">
      <alignment vertical="center"/>
    </xf>
    <xf numFmtId="0" fontId="34" fillId="0" borderId="1" xfId="0" applyFont="1" applyFill="1" applyBorder="1" applyAlignment="1">
      <alignment horizontal="left" vertical="center"/>
    </xf>
    <xf numFmtId="0" fontId="44" fillId="0" borderId="1" xfId="0" applyFont="1" applyFill="1" applyBorder="1" applyAlignment="1">
      <alignment horizontal="left" vertical="center"/>
    </xf>
    <xf numFmtId="0" fontId="34" fillId="0" borderId="1" xfId="0" applyFont="1" applyFill="1" applyBorder="1">
      <alignment vertical="center"/>
    </xf>
    <xf numFmtId="0" fontId="34" fillId="0" borderId="1" xfId="0" applyFont="1" applyFill="1" applyBorder="1" applyAlignment="1">
      <alignment horizontal="center" vertical="center"/>
    </xf>
    <xf numFmtId="0" fontId="9" fillId="13" borderId="1" xfId="0" applyFont="1" applyFill="1" applyBorder="1" applyAlignment="1">
      <alignment horizontal="center" vertical="center"/>
    </xf>
    <xf numFmtId="0" fontId="9" fillId="10" borderId="1" xfId="0" applyFont="1" applyFill="1" applyBorder="1" applyAlignment="1">
      <alignment horizontal="left" vertical="center"/>
    </xf>
    <xf numFmtId="0" fontId="9" fillId="10" borderId="1" xfId="0" applyFont="1" applyFill="1" applyBorder="1" applyAlignment="1">
      <alignment horizontal="center" vertical="center" wrapText="1"/>
    </xf>
    <xf numFmtId="0" fontId="44" fillId="10" borderId="1" xfId="0" applyFont="1" applyFill="1" applyBorder="1" applyAlignment="1">
      <alignment horizontal="left" vertical="center"/>
    </xf>
    <xf numFmtId="0" fontId="44" fillId="13" borderId="1" xfId="0" applyFont="1" applyFill="1" applyBorder="1" applyAlignment="1">
      <alignment horizontal="center" vertical="center"/>
    </xf>
    <xf numFmtId="180" fontId="44" fillId="13" borderId="1" xfId="4" applyNumberFormat="1" applyFont="1" applyFill="1" applyBorder="1" applyAlignment="1">
      <alignment horizontal="center" vertical="center"/>
    </xf>
    <xf numFmtId="3" fontId="44" fillId="0" borderId="1" xfId="0" applyNumberFormat="1" applyFont="1" applyBorder="1" applyAlignment="1">
      <alignment horizontal="center" vertical="center"/>
    </xf>
    <xf numFmtId="3" fontId="44" fillId="0" borderId="1" xfId="0" applyNumberFormat="1" applyFont="1" applyBorder="1">
      <alignment vertical="center"/>
    </xf>
    <xf numFmtId="0" fontId="9" fillId="10" borderId="1" xfId="0" applyFont="1" applyFill="1" applyBorder="1">
      <alignment vertical="center"/>
    </xf>
    <xf numFmtId="0" fontId="15" fillId="10" borderId="1" xfId="0" applyFont="1" applyFill="1" applyBorder="1">
      <alignment vertical="center"/>
    </xf>
    <xf numFmtId="0" fontId="44" fillId="10" borderId="1" xfId="0" applyFont="1" applyFill="1" applyBorder="1" applyAlignment="1">
      <alignment horizontal="center" vertical="center"/>
    </xf>
    <xf numFmtId="180" fontId="44" fillId="10" borderId="1" xfId="4" applyNumberFormat="1" applyFont="1" applyFill="1" applyBorder="1" applyAlignment="1">
      <alignment horizontal="center" vertical="center"/>
    </xf>
    <xf numFmtId="0" fontId="44" fillId="10" borderId="1" xfId="0" applyFont="1" applyFill="1" applyBorder="1">
      <alignment vertical="center"/>
    </xf>
    <xf numFmtId="180" fontId="9" fillId="0" borderId="1" xfId="4" applyNumberFormat="1" applyFont="1" applyFill="1" applyBorder="1" applyAlignment="1">
      <alignment horizontal="right" vertical="center"/>
    </xf>
    <xf numFmtId="0" fontId="9" fillId="12" borderId="1" xfId="0" applyFont="1" applyFill="1" applyBorder="1" applyAlignment="1">
      <alignment horizontal="center" vertical="center"/>
    </xf>
    <xf numFmtId="0" fontId="9" fillId="12" borderId="1" xfId="0" applyFont="1" applyFill="1" applyBorder="1">
      <alignment vertical="center"/>
    </xf>
    <xf numFmtId="180" fontId="9" fillId="12" borderId="1" xfId="4" applyNumberFormat="1" applyFont="1" applyFill="1" applyBorder="1" applyAlignment="1">
      <alignment horizontal="center" vertical="center"/>
    </xf>
    <xf numFmtId="180" fontId="9" fillId="10" borderId="1" xfId="4" applyNumberFormat="1" applyFont="1" applyFill="1" applyBorder="1" applyAlignment="1">
      <alignment horizontal="center" vertical="center" wrapText="1"/>
    </xf>
    <xf numFmtId="0" fontId="9" fillId="10" borderId="1" xfId="0" applyFont="1" applyFill="1" applyBorder="1" applyAlignment="1">
      <alignment vertical="center" wrapText="1"/>
    </xf>
    <xf numFmtId="0" fontId="9" fillId="0" borderId="1" xfId="0" applyFont="1" applyFill="1" applyBorder="1" applyAlignment="1">
      <alignment vertical="center" wrapText="1"/>
    </xf>
    <xf numFmtId="0" fontId="34" fillId="12" borderId="1" xfId="0" applyFont="1" applyFill="1" applyBorder="1" applyAlignment="1">
      <alignment horizontal="center" vertical="center"/>
    </xf>
    <xf numFmtId="0" fontId="34" fillId="12" borderId="1" xfId="0" applyFont="1" applyFill="1" applyBorder="1">
      <alignment vertical="center"/>
    </xf>
    <xf numFmtId="0" fontId="44" fillId="12" borderId="1" xfId="0" applyFont="1" applyFill="1" applyBorder="1" applyAlignment="1">
      <alignment horizontal="left" vertical="center"/>
    </xf>
    <xf numFmtId="0" fontId="44" fillId="12" borderId="1" xfId="0" applyFont="1" applyFill="1" applyBorder="1" applyAlignment="1">
      <alignment horizontal="center" vertical="center"/>
    </xf>
    <xf numFmtId="0" fontId="9" fillId="12" borderId="1" xfId="0" applyFont="1" applyFill="1" applyBorder="1" applyAlignment="1">
      <alignment vertical="center" wrapText="1"/>
    </xf>
    <xf numFmtId="0" fontId="9" fillId="12" borderId="1" xfId="0" applyFont="1" applyFill="1" applyBorder="1" applyAlignment="1">
      <alignment horizontal="left" vertical="center"/>
    </xf>
    <xf numFmtId="0" fontId="9" fillId="13" borderId="1" xfId="0" applyFont="1" applyFill="1" applyBorder="1" applyAlignment="1">
      <alignment horizontal="center" vertical="center" wrapText="1"/>
    </xf>
    <xf numFmtId="14" fontId="44" fillId="13" borderId="1" xfId="0" applyNumberFormat="1" applyFont="1" applyFill="1" applyBorder="1" applyAlignment="1">
      <alignment horizontal="center" vertical="center" wrapText="1"/>
    </xf>
    <xf numFmtId="180" fontId="9" fillId="13" borderId="1" xfId="4" applyNumberFormat="1" applyFont="1" applyFill="1" applyBorder="1" applyAlignment="1">
      <alignment horizontal="center" vertical="center" wrapText="1"/>
    </xf>
    <xf numFmtId="0" fontId="44" fillId="13" borderId="1" xfId="0" applyFont="1" applyFill="1" applyBorder="1" applyAlignment="1">
      <alignment horizontal="center" vertical="center" wrapText="1"/>
    </xf>
    <xf numFmtId="0" fontId="34" fillId="10" borderId="1" xfId="0" applyFont="1" applyFill="1" applyBorder="1" applyAlignment="1">
      <alignment horizontal="center" vertical="center"/>
    </xf>
    <xf numFmtId="180" fontId="9" fillId="0" borderId="1" xfId="4" applyNumberFormat="1" applyFont="1" applyFill="1" applyBorder="1" applyAlignment="1">
      <alignment horizontal="center" vertical="center" wrapText="1"/>
    </xf>
    <xf numFmtId="180" fontId="9" fillId="12" borderId="1" xfId="4" applyNumberFormat="1" applyFont="1" applyFill="1" applyBorder="1" applyAlignment="1">
      <alignment horizontal="center" vertical="center" wrapText="1"/>
    </xf>
    <xf numFmtId="0" fontId="6" fillId="0" borderId="1" xfId="0" applyFont="1" applyFill="1" applyBorder="1" applyAlignment="1">
      <alignment vertical="center" wrapText="1"/>
    </xf>
    <xf numFmtId="180" fontId="9" fillId="0" borderId="3" xfId="4" applyNumberFormat="1" applyFont="1" applyFill="1" applyBorder="1" applyAlignment="1">
      <alignment horizontal="center" vertical="center" wrapText="1"/>
    </xf>
    <xf numFmtId="180" fontId="9" fillId="0" borderId="6" xfId="4" applyNumberFormat="1" applyFont="1" applyFill="1" applyBorder="1" applyAlignment="1">
      <alignment horizontal="center" vertical="center" wrapText="1"/>
    </xf>
    <xf numFmtId="0" fontId="0" fillId="0" borderId="0" xfId="0" applyBorder="1" applyAlignment="1">
      <alignment horizontal="center" vertical="center"/>
    </xf>
    <xf numFmtId="180" fontId="9" fillId="0" borderId="0" xfId="4" applyNumberFormat="1" applyFont="1" applyFill="1" applyBorder="1" applyAlignment="1">
      <alignment horizontal="center" vertical="center" wrapText="1"/>
    </xf>
    <xf numFmtId="0" fontId="34" fillId="0" borderId="0" xfId="0" applyFont="1" applyFill="1" applyBorder="1" applyAlignment="1">
      <alignment horizontal="center" vertical="center"/>
    </xf>
    <xf numFmtId="0" fontId="44"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180" fontId="9" fillId="0" borderId="0" xfId="4" applyNumberFormat="1" applyFont="1" applyFill="1" applyBorder="1" applyAlignment="1">
      <alignment horizontal="center" vertical="center"/>
    </xf>
    <xf numFmtId="0" fontId="10" fillId="0" borderId="0" xfId="0" applyFont="1" applyFill="1" applyBorder="1">
      <alignment vertical="center"/>
    </xf>
    <xf numFmtId="0" fontId="44" fillId="0" borderId="0" xfId="0" applyFont="1" applyFill="1" applyBorder="1" applyAlignment="1">
      <alignment horizontal="left" vertical="center"/>
    </xf>
    <xf numFmtId="0" fontId="34" fillId="0" borderId="0" xfId="0" applyFont="1" applyFill="1" applyBorder="1">
      <alignment vertical="center"/>
    </xf>
    <xf numFmtId="0" fontId="8" fillId="0" borderId="0" xfId="0" applyFont="1" applyFill="1" applyBorder="1">
      <alignment vertical="center"/>
    </xf>
    <xf numFmtId="0" fontId="46" fillId="0" borderId="0" xfId="0" applyFont="1" applyFill="1" applyBorder="1">
      <alignment vertical="center"/>
    </xf>
    <xf numFmtId="0" fontId="9" fillId="0" borderId="0" xfId="0" applyFont="1" applyFill="1" applyBorder="1" applyAlignment="1">
      <alignment vertical="center" wrapText="1"/>
    </xf>
    <xf numFmtId="180" fontId="9" fillId="13" borderId="1" xfId="0" applyNumberFormat="1" applyFont="1" applyFill="1" applyBorder="1" applyAlignment="1">
      <alignment horizontal="center" vertical="center"/>
    </xf>
    <xf numFmtId="0" fontId="34" fillId="8" borderId="0" xfId="0" applyFont="1" applyFill="1" applyBorder="1" applyAlignment="1">
      <alignment horizontal="center" vertical="center"/>
    </xf>
    <xf numFmtId="0" fontId="34" fillId="0" borderId="0" xfId="0" applyFont="1" applyBorder="1">
      <alignment vertical="center"/>
    </xf>
    <xf numFmtId="0" fontId="34" fillId="8" borderId="0" xfId="0" applyFont="1" applyFill="1" applyBorder="1">
      <alignment vertical="center"/>
    </xf>
    <xf numFmtId="180" fontId="9" fillId="8" borderId="0" xfId="4" applyNumberFormat="1" applyFont="1" applyFill="1" applyBorder="1" applyAlignment="1">
      <alignment horizontal="right" vertical="center"/>
    </xf>
    <xf numFmtId="0" fontId="9" fillId="8" borderId="1" xfId="0" applyFont="1" applyFill="1" applyBorder="1" applyAlignment="1">
      <alignment horizontal="center" vertical="center" wrapText="1"/>
    </xf>
    <xf numFmtId="43" fontId="9" fillId="8" borderId="1" xfId="4" applyFont="1" applyFill="1" applyBorder="1" applyAlignment="1">
      <alignment horizontal="center" vertical="center" wrapText="1"/>
    </xf>
    <xf numFmtId="43" fontId="9" fillId="8" borderId="1" xfId="4" applyFont="1" applyFill="1" applyBorder="1" applyAlignment="1">
      <alignment horizontal="center" vertical="center"/>
    </xf>
    <xf numFmtId="43" fontId="9" fillId="0" borderId="1" xfId="4" applyFont="1" applyFill="1" applyBorder="1" applyAlignment="1">
      <alignment horizontal="center" vertical="center"/>
    </xf>
    <xf numFmtId="43" fontId="9" fillId="0" borderId="1" xfId="4" applyFont="1" applyFill="1" applyBorder="1" applyAlignment="1">
      <alignment horizontal="center" vertical="center" wrapText="1"/>
    </xf>
    <xf numFmtId="43" fontId="6" fillId="8" borderId="1" xfId="4" applyFont="1" applyFill="1" applyBorder="1" applyAlignment="1">
      <alignment horizontal="center" vertical="center" wrapText="1"/>
    </xf>
    <xf numFmtId="43" fontId="6" fillId="0" borderId="1" xfId="4" applyFont="1" applyFill="1" applyBorder="1" applyAlignment="1">
      <alignment horizontal="center" vertical="center" wrapText="1"/>
    </xf>
    <xf numFmtId="180" fontId="9" fillId="0" borderId="0" xfId="0" applyNumberFormat="1" applyFont="1" applyFill="1" applyBorder="1" applyAlignment="1">
      <alignment horizontal="center" vertical="center"/>
    </xf>
    <xf numFmtId="0" fontId="20" fillId="0" borderId="6" xfId="0" applyFont="1" applyFill="1" applyBorder="1" applyAlignment="1">
      <alignment horizontal="left" vertical="center"/>
    </xf>
    <xf numFmtId="0" fontId="20" fillId="0" borderId="1" xfId="0" applyFont="1" applyFill="1" applyBorder="1" applyAlignment="1">
      <alignment horizontal="left" vertical="center"/>
    </xf>
    <xf numFmtId="0" fontId="22" fillId="0" borderId="1" xfId="0" applyFont="1" applyFill="1" applyBorder="1" applyAlignment="1">
      <alignment horizontal="left" vertical="center"/>
    </xf>
    <xf numFmtId="0" fontId="23" fillId="0" borderId="1" xfId="0" applyFont="1" applyFill="1" applyBorder="1" applyAlignment="1">
      <alignment horizontal="left" vertical="center"/>
    </xf>
    <xf numFmtId="0" fontId="45" fillId="8" borderId="1" xfId="0" applyFont="1" applyFill="1" applyBorder="1" applyAlignment="1">
      <alignment vertical="center"/>
    </xf>
    <xf numFmtId="0" fontId="21" fillId="8" borderId="1" xfId="0" applyFont="1" applyFill="1" applyBorder="1" applyAlignment="1">
      <alignment vertical="center"/>
    </xf>
    <xf numFmtId="0" fontId="45" fillId="0" borderId="1" xfId="0" applyFont="1" applyBorder="1" applyAlignment="1">
      <alignment vertical="center"/>
    </xf>
    <xf numFmtId="0" fontId="21" fillId="8" borderId="3" xfId="0" applyFont="1" applyFill="1" applyBorder="1" applyAlignment="1">
      <alignment vertical="center"/>
    </xf>
    <xf numFmtId="0" fontId="9" fillId="9" borderId="1" xfId="0" applyFont="1" applyFill="1" applyBorder="1" applyAlignment="1">
      <alignment horizontal="left" vertical="center"/>
    </xf>
    <xf numFmtId="0" fontId="6" fillId="9" borderId="1" xfId="0" applyFont="1" applyFill="1" applyBorder="1" applyAlignment="1">
      <alignment vertical="center"/>
    </xf>
    <xf numFmtId="0" fontId="6" fillId="8" borderId="1" xfId="0" applyFont="1" applyFill="1" applyBorder="1" applyAlignment="1">
      <alignment horizontal="left" vertical="center"/>
    </xf>
    <xf numFmtId="0" fontId="15" fillId="0" borderId="5" xfId="0" applyFont="1" applyFill="1" applyBorder="1">
      <alignment vertical="center"/>
    </xf>
    <xf numFmtId="0" fontId="9" fillId="8" borderId="5" xfId="0" applyFont="1" applyFill="1" applyBorder="1" applyAlignment="1">
      <alignment vertical="center" wrapText="1"/>
    </xf>
    <xf numFmtId="0" fontId="9" fillId="8" borderId="5" xfId="0" applyFont="1" applyFill="1" applyBorder="1">
      <alignment vertical="center"/>
    </xf>
    <xf numFmtId="0" fontId="9" fillId="0" borderId="5" xfId="0" applyFont="1" applyFill="1" applyBorder="1">
      <alignment vertical="center"/>
    </xf>
    <xf numFmtId="0" fontId="15" fillId="0" borderId="7" xfId="0" applyFont="1" applyFill="1" applyBorder="1">
      <alignment vertical="center"/>
    </xf>
    <xf numFmtId="0" fontId="15" fillId="0" borderId="8" xfId="0" applyFont="1" applyFill="1" applyBorder="1">
      <alignment vertical="center"/>
    </xf>
    <xf numFmtId="0" fontId="15" fillId="0" borderId="9" xfId="0" applyFont="1" applyFill="1" applyBorder="1">
      <alignment vertical="center"/>
    </xf>
    <xf numFmtId="0" fontId="6" fillId="8" borderId="6" xfId="0" applyFont="1" applyFill="1" applyBorder="1" applyAlignment="1">
      <alignment horizontal="center" vertical="center" wrapText="1"/>
    </xf>
    <xf numFmtId="0" fontId="10" fillId="0" borderId="6" xfId="0" applyFont="1" applyFill="1" applyBorder="1" applyAlignment="1">
      <alignment horizontal="center" vertical="center"/>
    </xf>
    <xf numFmtId="0" fontId="44" fillId="8" borderId="6" xfId="0" applyFont="1" applyFill="1" applyBorder="1" applyAlignment="1">
      <alignment horizontal="center" vertical="center"/>
    </xf>
    <xf numFmtId="0" fontId="44" fillId="8" borderId="6" xfId="0" applyFont="1" applyFill="1" applyBorder="1" applyAlignment="1">
      <alignment horizontal="left" vertical="center" wrapText="1"/>
    </xf>
    <xf numFmtId="0" fontId="45" fillId="8" borderId="6" xfId="0" applyFont="1" applyFill="1" applyBorder="1" applyAlignment="1">
      <alignment vertical="center"/>
    </xf>
    <xf numFmtId="14" fontId="44" fillId="8" borderId="6" xfId="0" applyNumberFormat="1" applyFont="1" applyFill="1" applyBorder="1" applyAlignment="1">
      <alignment horizontal="center" vertical="center" wrapText="1"/>
    </xf>
    <xf numFmtId="0" fontId="6" fillId="8" borderId="6" xfId="0" applyFont="1" applyFill="1" applyBorder="1" applyAlignment="1">
      <alignment vertical="center" wrapText="1"/>
    </xf>
    <xf numFmtId="0" fontId="22" fillId="8" borderId="6" xfId="0" applyFont="1" applyFill="1" applyBorder="1">
      <alignment vertical="center"/>
    </xf>
    <xf numFmtId="0" fontId="10"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6" xfId="0" applyFont="1" applyFill="1" applyBorder="1" applyAlignment="1">
      <alignment horizontal="center" vertical="center" wrapText="1"/>
    </xf>
    <xf numFmtId="0" fontId="9" fillId="0" borderId="6" xfId="0" applyFont="1" applyFill="1" applyBorder="1" applyAlignment="1">
      <alignment horizontal="left" vertical="center"/>
    </xf>
    <xf numFmtId="0" fontId="22" fillId="0" borderId="6" xfId="0" applyFont="1" applyFill="1" applyBorder="1" applyAlignment="1">
      <alignment horizontal="left" vertical="center"/>
    </xf>
    <xf numFmtId="0" fontId="15" fillId="0" borderId="1" xfId="0" applyFont="1" applyFill="1" applyBorder="1" applyAlignment="1">
      <alignment vertical="center"/>
    </xf>
    <xf numFmtId="0" fontId="15" fillId="0" borderId="0" xfId="0" applyFont="1" applyFill="1" applyAlignment="1">
      <alignment vertical="center"/>
    </xf>
    <xf numFmtId="0" fontId="15" fillId="0" borderId="3" xfId="0" applyFont="1" applyFill="1" applyBorder="1" applyAlignment="1">
      <alignment horizontal="center" vertical="center"/>
    </xf>
    <xf numFmtId="0" fontId="47" fillId="0" borderId="1" xfId="0" applyFont="1" applyFill="1" applyBorder="1">
      <alignment vertical="center"/>
    </xf>
    <xf numFmtId="0" fontId="21" fillId="0" borderId="1" xfId="0" applyFont="1" applyFill="1" applyBorder="1" applyAlignment="1">
      <alignment horizontal="left" vertical="center"/>
    </xf>
    <xf numFmtId="0" fontId="10" fillId="0" borderId="3" xfId="0" applyFont="1" applyFill="1" applyBorder="1" applyAlignment="1">
      <alignment horizontal="center" vertical="center"/>
    </xf>
    <xf numFmtId="0" fontId="10" fillId="0" borderId="6" xfId="0" applyFont="1" applyFill="1" applyBorder="1" applyAlignment="1">
      <alignment horizontal="center" vertical="center" wrapText="1"/>
    </xf>
    <xf numFmtId="0" fontId="14" fillId="0" borderId="1" xfId="0" applyFont="1" applyFill="1" applyBorder="1" applyAlignment="1">
      <alignment horizontal="left" vertical="center"/>
    </xf>
    <xf numFmtId="0" fontId="6" fillId="8" borderId="1" xfId="0" applyFont="1" applyFill="1" applyBorder="1" applyAlignment="1">
      <alignment horizontal="center" vertical="center"/>
    </xf>
    <xf numFmtId="0" fontId="6" fillId="8" borderId="3" xfId="0" applyFont="1" applyFill="1" applyBorder="1" applyAlignment="1">
      <alignment horizontal="left" vertical="center"/>
    </xf>
    <xf numFmtId="0" fontId="6" fillId="8" borderId="3" xfId="0" applyFont="1" applyFill="1" applyBorder="1" applyAlignment="1">
      <alignment horizontal="center" vertical="center"/>
    </xf>
    <xf numFmtId="0" fontId="6" fillId="9" borderId="1" xfId="0" applyFont="1" applyFill="1" applyBorder="1" applyAlignment="1">
      <alignment horizontal="center" vertical="center"/>
    </xf>
    <xf numFmtId="0" fontId="6" fillId="9" borderId="1" xfId="0" applyFont="1" applyFill="1" applyBorder="1" applyAlignment="1">
      <alignment horizontal="left" vertical="center"/>
    </xf>
    <xf numFmtId="0" fontId="15" fillId="8" borderId="7" xfId="0" applyFont="1" applyFill="1" applyBorder="1">
      <alignment vertical="center"/>
    </xf>
    <xf numFmtId="0" fontId="10" fillId="8" borderId="7" xfId="0" applyFont="1" applyFill="1" applyBorder="1" applyAlignment="1">
      <alignment vertical="center" wrapText="1"/>
    </xf>
    <xf numFmtId="0" fontId="22" fillId="8" borderId="7" xfId="0" applyFont="1" applyFill="1" applyBorder="1">
      <alignment vertical="center"/>
    </xf>
    <xf numFmtId="0" fontId="44" fillId="8" borderId="6" xfId="0" applyFont="1" applyFill="1" applyBorder="1" applyAlignment="1">
      <alignment horizontal="left" vertical="center"/>
    </xf>
    <xf numFmtId="0" fontId="6" fillId="8" borderId="0" xfId="0" applyFont="1" applyFill="1" applyBorder="1" applyAlignment="1">
      <alignment horizontal="left" vertical="center"/>
    </xf>
    <xf numFmtId="0" fontId="22" fillId="8" borderId="0" xfId="0" applyFont="1" applyFill="1" applyBorder="1">
      <alignment vertical="center"/>
    </xf>
    <xf numFmtId="0" fontId="6" fillId="8" borderId="0" xfId="0" applyFont="1" applyFill="1" applyBorder="1" applyAlignment="1">
      <alignment horizontal="center" vertical="center"/>
    </xf>
    <xf numFmtId="0" fontId="21" fillId="8" borderId="0" xfId="0" applyFont="1" applyFill="1" applyBorder="1" applyAlignment="1">
      <alignment vertical="center"/>
    </xf>
    <xf numFmtId="0" fontId="10" fillId="8" borderId="7" xfId="0" applyFont="1" applyFill="1" applyBorder="1">
      <alignment vertical="center"/>
    </xf>
    <xf numFmtId="0" fontId="15" fillId="10" borderId="1" xfId="0" applyFont="1" applyFill="1" applyBorder="1" applyAlignment="1">
      <alignment horizontal="center" vertical="center"/>
    </xf>
    <xf numFmtId="0" fontId="23" fillId="10" borderId="1" xfId="0" applyFont="1" applyFill="1" applyBorder="1" applyAlignment="1">
      <alignment horizontal="left" vertical="center"/>
    </xf>
    <xf numFmtId="0" fontId="10" fillId="10" borderId="1" xfId="0" applyFont="1" applyFill="1" applyBorder="1" applyAlignment="1">
      <alignment vertical="center" wrapText="1"/>
    </xf>
    <xf numFmtId="180" fontId="6" fillId="10" borderId="1" xfId="4" applyNumberFormat="1" applyFont="1" applyFill="1" applyBorder="1" applyAlignment="1">
      <alignment horizontal="center" vertical="center" wrapText="1"/>
    </xf>
    <xf numFmtId="0" fontId="44" fillId="0" borderId="1" xfId="0" applyFont="1" applyBorder="1" applyAlignment="1">
      <alignment vertical="center"/>
    </xf>
    <xf numFmtId="0" fontId="9" fillId="14" borderId="1" xfId="0" applyFont="1" applyFill="1" applyBorder="1" applyAlignment="1">
      <alignment vertical="center" wrapText="1"/>
    </xf>
    <xf numFmtId="180" fontId="9" fillId="8" borderId="1" xfId="4" applyNumberFormat="1" applyFont="1" applyFill="1" applyBorder="1" applyAlignment="1">
      <alignment horizontal="center" vertical="center" wrapText="1"/>
    </xf>
    <xf numFmtId="0" fontId="44" fillId="10" borderId="1" xfId="0" applyFont="1" applyFill="1" applyBorder="1" applyAlignment="1">
      <alignment vertical="center" wrapText="1"/>
    </xf>
    <xf numFmtId="180" fontId="44" fillId="10" borderId="1" xfId="4" applyNumberFormat="1" applyFont="1" applyFill="1" applyBorder="1" applyAlignment="1">
      <alignment horizontal="center" vertical="center" wrapText="1"/>
    </xf>
    <xf numFmtId="0" fontId="44" fillId="0" borderId="7" xfId="0" applyFont="1" applyFill="1" applyBorder="1" applyAlignment="1">
      <alignment horizontal="left" vertical="center"/>
    </xf>
    <xf numFmtId="0" fontId="44" fillId="0" borderId="7" xfId="0" applyFont="1" applyFill="1" applyBorder="1" applyAlignment="1">
      <alignment horizontal="center" vertical="center"/>
    </xf>
    <xf numFmtId="180" fontId="9" fillId="0" borderId="7" xfId="4" applyNumberFormat="1" applyFont="1" applyFill="1" applyBorder="1" applyAlignment="1">
      <alignment horizontal="center" vertical="center"/>
    </xf>
    <xf numFmtId="0" fontId="9" fillId="0" borderId="7" xfId="0" applyFont="1" applyFill="1" applyBorder="1">
      <alignment vertical="center"/>
    </xf>
    <xf numFmtId="0" fontId="6" fillId="10" borderId="1" xfId="0" applyFont="1" applyFill="1" applyBorder="1" applyAlignment="1">
      <alignment horizontal="center" vertical="center"/>
    </xf>
    <xf numFmtId="0" fontId="6" fillId="10" borderId="1" xfId="0" applyFont="1" applyFill="1" applyBorder="1">
      <alignment vertical="center"/>
    </xf>
    <xf numFmtId="0" fontId="6" fillId="10" borderId="1" xfId="0" applyFont="1" applyFill="1" applyBorder="1" applyAlignment="1">
      <alignment horizontal="left" vertical="center"/>
    </xf>
    <xf numFmtId="180" fontId="6" fillId="10" borderId="1" xfId="4" applyNumberFormat="1" applyFont="1" applyFill="1" applyBorder="1" applyAlignment="1">
      <alignment horizontal="center" vertical="center"/>
    </xf>
    <xf numFmtId="0" fontId="6" fillId="10" borderId="1" xfId="0" applyFont="1" applyFill="1" applyBorder="1" applyAlignment="1">
      <alignment vertical="center" wrapText="1"/>
    </xf>
    <xf numFmtId="0" fontId="44" fillId="12" borderId="1" xfId="0" applyFont="1" applyFill="1" applyBorder="1" applyAlignment="1">
      <alignment vertical="center" wrapText="1"/>
    </xf>
    <xf numFmtId="180" fontId="44" fillId="12" borderId="1" xfId="4" applyNumberFormat="1" applyFont="1" applyFill="1" applyBorder="1">
      <alignment vertical="center"/>
    </xf>
    <xf numFmtId="0" fontId="9" fillId="12" borderId="7" xfId="0" applyFont="1" applyFill="1" applyBorder="1" applyAlignment="1">
      <alignment vertical="center" wrapText="1"/>
    </xf>
    <xf numFmtId="0" fontId="48" fillId="14" borderId="1" xfId="0" applyFont="1" applyFill="1" applyBorder="1" applyAlignment="1">
      <alignment horizontal="center" vertical="center"/>
    </xf>
    <xf numFmtId="0" fontId="49" fillId="14" borderId="1" xfId="0" applyFont="1" applyFill="1" applyBorder="1" applyAlignment="1">
      <alignment horizontal="center" vertical="center"/>
    </xf>
    <xf numFmtId="0" fontId="48" fillId="14" borderId="1" xfId="0" applyFont="1" applyFill="1" applyBorder="1">
      <alignment vertical="center"/>
    </xf>
    <xf numFmtId="0" fontId="50" fillId="14" borderId="1" xfId="0" applyFont="1" applyFill="1" applyBorder="1" applyAlignment="1">
      <alignment horizontal="left" vertical="center"/>
    </xf>
    <xf numFmtId="0" fontId="50" fillId="14" borderId="1" xfId="0" applyFont="1" applyFill="1" applyBorder="1" applyAlignment="1">
      <alignment horizontal="center" vertical="center"/>
    </xf>
    <xf numFmtId="180" fontId="48" fillId="14" borderId="1" xfId="4" applyNumberFormat="1" applyFont="1" applyFill="1" applyBorder="1" applyAlignment="1">
      <alignment horizontal="center" vertical="center"/>
    </xf>
    <xf numFmtId="0" fontId="48" fillId="14" borderId="1" xfId="0" applyFont="1" applyFill="1" applyBorder="1" applyAlignment="1">
      <alignment vertical="center" wrapText="1"/>
    </xf>
    <xf numFmtId="0" fontId="44" fillId="0" borderId="1" xfId="0" applyFont="1" applyFill="1" applyBorder="1" applyAlignment="1">
      <alignment vertical="center" wrapText="1"/>
    </xf>
    <xf numFmtId="180" fontId="44" fillId="0" borderId="1" xfId="4" applyNumberFormat="1" applyFont="1" applyFill="1" applyBorder="1">
      <alignment vertical="center"/>
    </xf>
    <xf numFmtId="0" fontId="9" fillId="15" borderId="1" xfId="0" applyFont="1" applyFill="1" applyBorder="1" applyAlignment="1">
      <alignment horizontal="center" vertical="center"/>
    </xf>
    <xf numFmtId="0" fontId="34" fillId="15" borderId="1" xfId="0" applyFont="1" applyFill="1" applyBorder="1" applyAlignment="1">
      <alignment horizontal="center" vertical="center"/>
    </xf>
    <xf numFmtId="0" fontId="34" fillId="15" borderId="1" xfId="0" applyFont="1" applyFill="1" applyBorder="1">
      <alignment vertical="center"/>
    </xf>
    <xf numFmtId="0" fontId="44" fillId="15" borderId="1" xfId="0" applyFont="1" applyFill="1" applyBorder="1" applyAlignment="1">
      <alignment horizontal="left" vertical="center"/>
    </xf>
    <xf numFmtId="0" fontId="44" fillId="15" borderId="1" xfId="0" applyFont="1" applyFill="1" applyBorder="1" applyAlignment="1">
      <alignment horizontal="left" vertical="center" wrapText="1"/>
    </xf>
    <xf numFmtId="0" fontId="44" fillId="15" borderId="1" xfId="0" applyFont="1" applyFill="1" applyBorder="1" applyAlignment="1">
      <alignment horizontal="center" vertical="center"/>
    </xf>
    <xf numFmtId="180" fontId="9" fillId="15" borderId="1" xfId="4" applyNumberFormat="1" applyFont="1" applyFill="1" applyBorder="1" applyAlignment="1">
      <alignment horizontal="right" vertical="center"/>
    </xf>
    <xf numFmtId="180" fontId="9" fillId="15" borderId="1" xfId="4" applyNumberFormat="1" applyFont="1" applyFill="1" applyBorder="1" applyAlignment="1">
      <alignment horizontal="left" vertical="center" wrapText="1"/>
    </xf>
    <xf numFmtId="180" fontId="9" fillId="15" borderId="1" xfId="4" applyNumberFormat="1" applyFont="1" applyFill="1" applyBorder="1" applyAlignment="1">
      <alignment horizontal="center" vertical="center" wrapText="1"/>
    </xf>
    <xf numFmtId="0" fontId="9" fillId="15" borderId="1" xfId="0" applyFont="1" applyFill="1" applyBorder="1" applyAlignment="1">
      <alignment horizontal="left" vertical="center"/>
    </xf>
    <xf numFmtId="0" fontId="9" fillId="15" borderId="1" xfId="0" applyFont="1" applyFill="1" applyBorder="1" applyAlignment="1">
      <alignment horizontal="left" vertical="center" wrapText="1"/>
    </xf>
    <xf numFmtId="0" fontId="9" fillId="15" borderId="1" xfId="0" applyFont="1" applyFill="1" applyBorder="1" applyAlignment="1">
      <alignment horizontal="center" vertical="center" wrapText="1"/>
    </xf>
    <xf numFmtId="180" fontId="9" fillId="15" borderId="1" xfId="4" applyNumberFormat="1" applyFont="1" applyFill="1" applyBorder="1" applyAlignment="1">
      <alignment horizontal="center" vertical="center"/>
    </xf>
    <xf numFmtId="0" fontId="9" fillId="15" borderId="1" xfId="0" applyFont="1" applyFill="1" applyBorder="1">
      <alignment vertical="center"/>
    </xf>
    <xf numFmtId="0" fontId="44" fillId="15" borderId="1" xfId="0" applyFont="1" applyFill="1" applyBorder="1" applyAlignment="1">
      <alignment horizontal="center" vertical="center" wrapText="1"/>
    </xf>
    <xf numFmtId="14" fontId="44" fillId="15" borderId="1" xfId="0" applyNumberFormat="1" applyFont="1" applyFill="1" applyBorder="1" applyAlignment="1">
      <alignment horizontal="left" vertical="center" wrapText="1"/>
    </xf>
    <xf numFmtId="0" fontId="44" fillId="15" borderId="1" xfId="0" applyFont="1" applyFill="1" applyBorder="1">
      <alignment vertical="center"/>
    </xf>
    <xf numFmtId="0" fontId="6" fillId="15" borderId="1" xfId="0" applyFont="1" applyFill="1" applyBorder="1" applyAlignment="1">
      <alignment horizontal="center" vertical="center"/>
    </xf>
    <xf numFmtId="0" fontId="6" fillId="15" borderId="1" xfId="0" applyFont="1" applyFill="1" applyBorder="1" applyAlignment="1">
      <alignment horizontal="center" vertical="center" wrapText="1"/>
    </xf>
    <xf numFmtId="0" fontId="6" fillId="15" borderId="1" xfId="0" applyFont="1" applyFill="1" applyBorder="1" applyAlignment="1">
      <alignment horizontal="left" vertical="center"/>
    </xf>
    <xf numFmtId="0" fontId="6" fillId="15" borderId="1" xfId="0" applyFont="1" applyFill="1" applyBorder="1" applyAlignment="1">
      <alignment horizontal="left" vertical="center" wrapText="1"/>
    </xf>
    <xf numFmtId="180" fontId="6" fillId="15" borderId="1" xfId="4" applyNumberFormat="1" applyFont="1" applyFill="1" applyBorder="1" applyAlignment="1">
      <alignment horizontal="center" vertical="center"/>
    </xf>
    <xf numFmtId="3" fontId="6" fillId="15" borderId="1" xfId="0" applyNumberFormat="1" applyFont="1" applyFill="1" applyBorder="1">
      <alignment vertical="center"/>
    </xf>
    <xf numFmtId="3" fontId="6" fillId="15" borderId="1" xfId="0" applyNumberFormat="1" applyFont="1" applyFill="1" applyBorder="1" applyAlignment="1">
      <alignment horizontal="center" vertical="center"/>
    </xf>
    <xf numFmtId="0" fontId="9" fillId="15" borderId="1" xfId="0" applyFont="1" applyFill="1" applyBorder="1" applyAlignment="1">
      <alignment vertical="center" wrapText="1"/>
    </xf>
    <xf numFmtId="0" fontId="44" fillId="15" borderId="1" xfId="0" applyFont="1" applyFill="1" applyBorder="1" applyAlignment="1">
      <alignment vertical="center" wrapText="1"/>
    </xf>
    <xf numFmtId="180" fontId="44" fillId="15" borderId="1" xfId="4" applyNumberFormat="1" applyFont="1" applyFill="1" applyBorder="1">
      <alignment vertical="center"/>
    </xf>
    <xf numFmtId="0" fontId="9" fillId="15" borderId="7" xfId="0" applyFont="1" applyFill="1" applyBorder="1" applyAlignment="1">
      <alignment vertical="center" wrapText="1"/>
    </xf>
    <xf numFmtId="180" fontId="44" fillId="10" borderId="1" xfId="4" applyNumberFormat="1" applyFont="1" applyFill="1" applyBorder="1">
      <alignment vertical="center"/>
    </xf>
    <xf numFmtId="0" fontId="0" fillId="0" borderId="1" xfId="0" applyBorder="1">
      <alignment vertical="center"/>
    </xf>
    <xf numFmtId="0" fontId="44" fillId="0" borderId="0" xfId="0" applyFont="1" applyFill="1" applyBorder="1" applyAlignment="1">
      <alignment vertical="center" wrapText="1"/>
    </xf>
    <xf numFmtId="180" fontId="44" fillId="0" borderId="0" xfId="4" applyNumberFormat="1" applyFont="1" applyFill="1" applyBorder="1">
      <alignment vertical="center"/>
    </xf>
    <xf numFmtId="0" fontId="9" fillId="16" borderId="1" xfId="0" applyFont="1" applyFill="1" applyBorder="1" applyAlignment="1">
      <alignment horizontal="center" vertical="center"/>
    </xf>
    <xf numFmtId="0" fontId="44" fillId="16" borderId="1" xfId="0" applyFont="1" applyFill="1" applyBorder="1" applyAlignment="1">
      <alignment horizontal="center" vertical="center"/>
    </xf>
    <xf numFmtId="0" fontId="44" fillId="16" borderId="1" xfId="0" applyFont="1" applyFill="1" applyBorder="1" applyAlignment="1">
      <alignment horizontal="left" vertical="center"/>
    </xf>
    <xf numFmtId="0" fontId="44" fillId="16" borderId="1" xfId="0" applyFont="1" applyFill="1" applyBorder="1" applyAlignment="1">
      <alignment vertical="center" wrapText="1"/>
    </xf>
    <xf numFmtId="180" fontId="44" fillId="16" borderId="1" xfId="4" applyNumberFormat="1" applyFont="1" applyFill="1" applyBorder="1">
      <alignment vertical="center"/>
    </xf>
    <xf numFmtId="180" fontId="9" fillId="16" borderId="1" xfId="4" applyNumberFormat="1" applyFont="1" applyFill="1" applyBorder="1" applyAlignment="1">
      <alignment horizontal="center" vertical="center"/>
    </xf>
    <xf numFmtId="0" fontId="9" fillId="16" borderId="1" xfId="0" applyFont="1" applyFill="1" applyBorder="1" applyAlignment="1">
      <alignment vertical="center" wrapText="1"/>
    </xf>
    <xf numFmtId="180" fontId="9" fillId="16" borderId="1" xfId="4" applyNumberFormat="1" applyFont="1" applyFill="1" applyBorder="1" applyAlignment="1">
      <alignment horizontal="center" vertical="center" wrapText="1"/>
    </xf>
    <xf numFmtId="180" fontId="44" fillId="8" borderId="1" xfId="4" applyNumberFormat="1" applyFont="1" applyFill="1" applyBorder="1">
      <alignment vertical="center"/>
    </xf>
    <xf numFmtId="0" fontId="9" fillId="15" borderId="3" xfId="0" applyFont="1" applyFill="1" applyBorder="1" applyAlignment="1">
      <alignment horizontal="center" vertical="center"/>
    </xf>
    <xf numFmtId="0" fontId="9" fillId="17" borderId="1" xfId="0" applyFont="1" applyFill="1" applyBorder="1" applyAlignment="1">
      <alignment horizontal="center" vertical="center"/>
    </xf>
    <xf numFmtId="0" fontId="44" fillId="17" borderId="1" xfId="0" applyFont="1" applyFill="1" applyBorder="1" applyAlignment="1">
      <alignment horizontal="center" vertical="center"/>
    </xf>
    <xf numFmtId="0" fontId="44" fillId="17" borderId="1" xfId="0" applyFont="1" applyFill="1" applyBorder="1" applyAlignment="1">
      <alignment horizontal="left" vertical="center"/>
    </xf>
    <xf numFmtId="0" fontId="44" fillId="17" borderId="1" xfId="0" applyFont="1" applyFill="1" applyBorder="1" applyAlignment="1">
      <alignment vertical="center" wrapText="1"/>
    </xf>
    <xf numFmtId="180" fontId="44" fillId="17" borderId="1" xfId="4" applyNumberFormat="1" applyFont="1" applyFill="1" applyBorder="1">
      <alignment vertical="center"/>
    </xf>
    <xf numFmtId="180" fontId="9" fillId="17" borderId="1" xfId="4" applyNumberFormat="1" applyFont="1" applyFill="1" applyBorder="1" applyAlignment="1">
      <alignment horizontal="center" vertical="center"/>
    </xf>
    <xf numFmtId="0" fontId="9" fillId="17" borderId="1" xfId="0" applyFont="1" applyFill="1" applyBorder="1" applyAlignment="1">
      <alignment vertical="center" wrapText="1"/>
    </xf>
    <xf numFmtId="180" fontId="9" fillId="17" borderId="1" xfId="4" applyNumberFormat="1" applyFont="1" applyFill="1" applyBorder="1" applyAlignment="1">
      <alignment horizontal="center" vertical="center" wrapText="1"/>
    </xf>
    <xf numFmtId="0" fontId="9" fillId="8" borderId="1" xfId="0" applyFont="1" applyFill="1" applyBorder="1" applyAlignment="1">
      <alignment horizontal="left" vertical="center"/>
    </xf>
    <xf numFmtId="0" fontId="23" fillId="0" borderId="6" xfId="0" applyFont="1" applyFill="1" applyBorder="1" applyAlignment="1">
      <alignment horizontal="left" vertical="center" wrapText="1"/>
    </xf>
    <xf numFmtId="0" fontId="23" fillId="0" borderId="5" xfId="0" applyFont="1" applyFill="1" applyBorder="1" applyAlignment="1">
      <alignment horizontal="left" vertical="center" wrapText="1"/>
    </xf>
    <xf numFmtId="180" fontId="9" fillId="0" borderId="2" xfId="4" applyNumberFormat="1" applyFont="1" applyFill="1" applyBorder="1" applyAlignment="1">
      <alignment horizontal="center" vertical="center"/>
    </xf>
    <xf numFmtId="0" fontId="44"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0" fillId="0" borderId="10" xfId="0" applyFill="1" applyBorder="1" applyAlignment="1">
      <alignment horizontal="center" vertical="center"/>
    </xf>
    <xf numFmtId="0" fontId="0" fillId="0" borderId="0" xfId="0" applyBorder="1">
      <alignment vertical="center"/>
    </xf>
    <xf numFmtId="0" fontId="7" fillId="0" borderId="0" xfId="1">
      <alignment vertical="center"/>
    </xf>
    <xf numFmtId="0" fontId="55" fillId="20" borderId="1" xfId="10" applyFont="1" applyBorder="1" applyAlignment="1">
      <alignment horizontal="center" vertical="center"/>
    </xf>
    <xf numFmtId="0" fontId="55" fillId="20" borderId="1" xfId="10" applyFont="1" applyBorder="1" applyAlignment="1">
      <alignment horizontal="left" vertical="center"/>
    </xf>
    <xf numFmtId="0" fontId="55" fillId="20" borderId="1" xfId="10" applyFont="1" applyBorder="1" applyAlignment="1">
      <alignment horizontal="left" vertical="center" wrapText="1"/>
    </xf>
    <xf numFmtId="0" fontId="55" fillId="20" borderId="1" xfId="10" applyFont="1" applyBorder="1" applyAlignment="1">
      <alignment horizontal="center" vertical="center" wrapText="1"/>
    </xf>
    <xf numFmtId="180" fontId="55" fillId="20" borderId="1" xfId="10" applyNumberFormat="1" applyFont="1" applyBorder="1" applyAlignment="1">
      <alignment horizontal="center" vertical="center"/>
    </xf>
    <xf numFmtId="0" fontId="55" fillId="20" borderId="1" xfId="10" applyFont="1" applyBorder="1" applyAlignment="1">
      <alignment vertical="center" wrapText="1"/>
    </xf>
    <xf numFmtId="180" fontId="55" fillId="20" borderId="1" xfId="10" applyNumberFormat="1" applyFont="1" applyBorder="1" applyAlignment="1">
      <alignment horizontal="center" vertical="center" wrapText="1"/>
    </xf>
    <xf numFmtId="0" fontId="9" fillId="21" borderId="1" xfId="0" applyFont="1" applyFill="1" applyBorder="1" applyAlignment="1">
      <alignment horizontal="center" vertical="center" wrapText="1"/>
    </xf>
    <xf numFmtId="180" fontId="0" fillId="0" borderId="0" xfId="0" applyNumberFormat="1">
      <alignment vertical="center"/>
    </xf>
    <xf numFmtId="180" fontId="55" fillId="20" borderId="1" xfId="10" applyNumberFormat="1" applyFont="1" applyBorder="1" applyAlignment="1">
      <alignment horizontal="left" vertical="center"/>
    </xf>
    <xf numFmtId="0" fontId="56" fillId="19" borderId="3" xfId="9" applyFont="1" applyBorder="1" applyAlignment="1">
      <alignment horizontal="center" vertical="center"/>
    </xf>
    <xf numFmtId="0" fontId="56" fillId="19" borderId="1" xfId="9" applyFont="1" applyBorder="1" applyAlignment="1">
      <alignment horizontal="center" vertical="center"/>
    </xf>
    <xf numFmtId="0" fontId="57" fillId="19" borderId="1" xfId="9" applyFont="1" applyBorder="1" applyAlignment="1">
      <alignment horizontal="left" vertical="center"/>
    </xf>
    <xf numFmtId="0" fontId="57" fillId="19" borderId="1" xfId="9" applyFont="1" applyBorder="1" applyAlignment="1">
      <alignment horizontal="center" vertical="center"/>
    </xf>
    <xf numFmtId="180" fontId="57" fillId="19" borderId="1" xfId="9" applyNumberFormat="1" applyFont="1" applyBorder="1" applyAlignment="1">
      <alignment horizontal="center" vertical="center"/>
    </xf>
    <xf numFmtId="0" fontId="57" fillId="19" borderId="1" xfId="9" applyFont="1" applyBorder="1" applyAlignment="1">
      <alignment vertical="center" wrapText="1"/>
    </xf>
    <xf numFmtId="180" fontId="57" fillId="19" borderId="1" xfId="9" applyNumberFormat="1" applyFont="1" applyBorder="1" applyAlignment="1">
      <alignment horizontal="center" vertical="center" wrapText="1"/>
    </xf>
    <xf numFmtId="0" fontId="56" fillId="19" borderId="1" xfId="9" applyFont="1" applyBorder="1" applyAlignment="1">
      <alignment horizontal="left" vertical="center"/>
    </xf>
    <xf numFmtId="0" fontId="56" fillId="19" borderId="1" xfId="9" applyFont="1" applyBorder="1" applyAlignment="1">
      <alignment horizontal="left" vertical="center" wrapText="1"/>
    </xf>
    <xf numFmtId="0" fontId="56" fillId="19" borderId="1" xfId="9" applyFont="1" applyBorder="1" applyAlignment="1">
      <alignment horizontal="center" vertical="center" wrapText="1"/>
    </xf>
    <xf numFmtId="180" fontId="56" fillId="19" borderId="1" xfId="9" applyNumberFormat="1" applyFont="1" applyBorder="1" applyAlignment="1">
      <alignment horizontal="center" vertical="center"/>
    </xf>
    <xf numFmtId="0" fontId="56" fillId="19" borderId="1" xfId="9" applyFont="1" applyBorder="1" applyAlignment="1">
      <alignment vertical="center" wrapText="1"/>
    </xf>
    <xf numFmtId="180" fontId="56" fillId="19" borderId="1" xfId="9" applyNumberFormat="1" applyFont="1" applyBorder="1" applyAlignment="1">
      <alignment horizontal="center" vertical="center" wrapText="1"/>
    </xf>
    <xf numFmtId="0" fontId="58" fillId="0" borderId="0" xfId="0" applyFont="1" applyFill="1" applyBorder="1">
      <alignment vertical="center"/>
    </xf>
    <xf numFmtId="41" fontId="9" fillId="15" borderId="1" xfId="11" applyFont="1" applyFill="1" applyBorder="1" applyAlignment="1">
      <alignment horizontal="center" vertical="center"/>
    </xf>
    <xf numFmtId="41" fontId="44" fillId="15" borderId="1" xfId="11" applyFont="1" applyFill="1" applyBorder="1">
      <alignment vertical="center"/>
    </xf>
    <xf numFmtId="180" fontId="9" fillId="15" borderId="0" xfId="4" applyNumberFormat="1" applyFont="1" applyFill="1" applyBorder="1" applyAlignment="1">
      <alignment horizontal="center" vertical="center"/>
    </xf>
    <xf numFmtId="180" fontId="9" fillId="15" borderId="0" xfId="4" applyNumberFormat="1" applyFont="1" applyFill="1" applyBorder="1" applyAlignment="1">
      <alignment horizontal="center" vertical="center" wrapText="1"/>
    </xf>
    <xf numFmtId="180" fontId="55" fillId="20" borderId="1" xfId="10" applyNumberFormat="1" applyFont="1" applyBorder="1" applyAlignment="1">
      <alignment horizontal="left" vertical="center" wrapText="1"/>
    </xf>
    <xf numFmtId="180" fontId="55" fillId="20" borderId="1" xfId="10" applyNumberFormat="1" applyFont="1" applyBorder="1" applyAlignment="1">
      <alignment horizontal="left" vertical="top" wrapText="1"/>
    </xf>
    <xf numFmtId="180" fontId="55" fillId="20" borderId="1" xfId="10" applyNumberFormat="1" applyFont="1" applyBorder="1" applyAlignment="1">
      <alignment horizontal="right" vertical="center" wrapText="1"/>
    </xf>
    <xf numFmtId="0" fontId="55" fillId="20" borderId="1" xfId="10" applyNumberFormat="1" applyFont="1" applyBorder="1" applyAlignment="1">
      <alignment horizontal="center" vertical="center"/>
    </xf>
    <xf numFmtId="0" fontId="15" fillId="15" borderId="1" xfId="0" applyFont="1" applyFill="1" applyBorder="1">
      <alignment vertical="center"/>
    </xf>
    <xf numFmtId="0" fontId="59" fillId="3" borderId="1" xfId="0" applyFont="1" applyFill="1" applyBorder="1" applyAlignment="1">
      <alignment horizontal="center" vertical="center"/>
    </xf>
    <xf numFmtId="3" fontId="26" fillId="7" borderId="11" xfId="0" applyNumberFormat="1" applyFont="1" applyFill="1" applyBorder="1" applyAlignment="1">
      <alignment vertical="center"/>
    </xf>
    <xf numFmtId="3" fontId="42" fillId="7" borderId="11" xfId="0" applyNumberFormat="1" applyFont="1" applyFill="1" applyBorder="1" applyAlignment="1"/>
    <xf numFmtId="3" fontId="0" fillId="0" borderId="0" xfId="0" applyNumberFormat="1">
      <alignment vertical="center"/>
    </xf>
    <xf numFmtId="180" fontId="15" fillId="0" borderId="0" xfId="0" applyNumberFormat="1" applyFont="1" applyFill="1" applyBorder="1">
      <alignment vertical="center"/>
    </xf>
    <xf numFmtId="180" fontId="9" fillId="0" borderId="0" xfId="0" applyNumberFormat="1" applyFont="1" applyFill="1" applyBorder="1" applyAlignment="1">
      <alignment horizontal="center" vertical="center" wrapText="1"/>
    </xf>
    <xf numFmtId="0" fontId="53" fillId="19" borderId="1" xfId="9" applyBorder="1" applyAlignment="1">
      <alignment horizontal="center" vertical="center"/>
    </xf>
    <xf numFmtId="0" fontId="53" fillId="19" borderId="1" xfId="9" applyBorder="1" applyAlignment="1">
      <alignment horizontal="left" vertical="center"/>
    </xf>
    <xf numFmtId="180" fontId="53" fillId="19" borderId="1" xfId="9" applyNumberFormat="1" applyBorder="1" applyAlignment="1">
      <alignment horizontal="center" vertical="center"/>
    </xf>
    <xf numFmtId="0" fontId="0" fillId="0" borderId="0" xfId="0" applyNumberFormat="1">
      <alignment vertical="center"/>
    </xf>
    <xf numFmtId="0" fontId="62" fillId="0" borderId="0" xfId="0" applyFont="1" applyFill="1" applyBorder="1">
      <alignment vertical="center"/>
    </xf>
    <xf numFmtId="180" fontId="63" fillId="0" borderId="0" xfId="0" applyNumberFormat="1" applyFont="1" applyFill="1" applyBorder="1">
      <alignment vertical="center"/>
    </xf>
    <xf numFmtId="181" fontId="0" fillId="0" borderId="0" xfId="0" applyNumberFormat="1">
      <alignment vertical="center"/>
    </xf>
    <xf numFmtId="181" fontId="0" fillId="0" borderId="1" xfId="0" applyNumberFormat="1" applyBorder="1">
      <alignment vertical="center"/>
    </xf>
    <xf numFmtId="0" fontId="0" fillId="0" borderId="1" xfId="0" applyBorder="1" applyAlignment="1">
      <alignment horizontal="left" vertical="center"/>
    </xf>
    <xf numFmtId="0" fontId="0" fillId="0" borderId="1" xfId="0" applyNumberFormat="1" applyBorder="1">
      <alignment vertical="center"/>
    </xf>
    <xf numFmtId="0" fontId="0" fillId="0" borderId="1" xfId="0" applyBorder="1" applyAlignment="1">
      <alignment horizontal="right" vertical="center"/>
    </xf>
    <xf numFmtId="0" fontId="0" fillId="22" borderId="1" xfId="0" applyFont="1" applyFill="1" applyBorder="1">
      <alignment vertical="center"/>
    </xf>
    <xf numFmtId="181" fontId="0" fillId="22" borderId="1" xfId="0" applyNumberFormat="1" applyFill="1" applyBorder="1">
      <alignment vertical="center"/>
    </xf>
    <xf numFmtId="0" fontId="0" fillId="22" borderId="1" xfId="0" applyFill="1" applyBorder="1">
      <alignment vertical="center"/>
    </xf>
    <xf numFmtId="0" fontId="0" fillId="22" borderId="1" xfId="0" applyFont="1" applyFill="1" applyBorder="1" applyAlignment="1">
      <alignment horizontal="right" vertical="center"/>
    </xf>
    <xf numFmtId="0" fontId="61" fillId="22" borderId="4" xfId="0" applyFont="1" applyFill="1" applyBorder="1" applyAlignment="1">
      <alignment vertical="center"/>
    </xf>
    <xf numFmtId="0" fontId="61" fillId="22" borderId="0" xfId="0" applyFont="1" applyFill="1" applyBorder="1" applyAlignment="1">
      <alignment vertical="center"/>
    </xf>
    <xf numFmtId="0" fontId="61" fillId="22" borderId="11" xfId="0" applyFont="1" applyFill="1" applyBorder="1" applyAlignment="1">
      <alignment vertical="center"/>
    </xf>
    <xf numFmtId="0" fontId="0" fillId="0" borderId="5" xfId="0" applyBorder="1" applyAlignment="1">
      <alignment horizontal="left" vertical="center"/>
    </xf>
    <xf numFmtId="181" fontId="0" fillId="0" borderId="2" xfId="0" applyNumberFormat="1" applyBorder="1">
      <alignment vertical="center"/>
    </xf>
    <xf numFmtId="0" fontId="53" fillId="8" borderId="0" xfId="9" applyFill="1" applyBorder="1">
      <alignment vertical="center"/>
    </xf>
    <xf numFmtId="0" fontId="53" fillId="19" borderId="1" xfId="9" applyBorder="1" applyAlignment="1">
      <alignment horizontal="right" vertical="center"/>
    </xf>
    <xf numFmtId="180" fontId="53" fillId="19" borderId="1" xfId="9" applyNumberFormat="1" applyBorder="1" applyAlignment="1">
      <alignment horizontal="left" vertical="center"/>
    </xf>
    <xf numFmtId="0" fontId="9" fillId="15" borderId="0" xfId="0" applyFont="1" applyFill="1" applyBorder="1" applyAlignment="1">
      <alignment horizontal="center" vertical="center"/>
    </xf>
    <xf numFmtId="177" fontId="0" fillId="0" borderId="0" xfId="0" applyNumberFormat="1">
      <alignment vertical="center"/>
    </xf>
    <xf numFmtId="180" fontId="9" fillId="0" borderId="0" xfId="0" applyNumberFormat="1" applyFont="1" applyFill="1" applyBorder="1" applyAlignment="1">
      <alignment horizontal="left" vertical="center"/>
    </xf>
    <xf numFmtId="0" fontId="61" fillId="22" borderId="0" xfId="0" applyFont="1" applyFill="1" applyBorder="1" applyAlignment="1">
      <alignment horizontal="center" vertical="center"/>
    </xf>
    <xf numFmtId="0" fontId="61" fillId="22" borderId="12" xfId="0" applyFont="1" applyFill="1" applyBorder="1" applyAlignment="1">
      <alignment horizontal="center" vertical="center"/>
    </xf>
    <xf numFmtId="0" fontId="61" fillId="22" borderId="4" xfId="0" applyFont="1" applyFill="1" applyBorder="1" applyAlignment="1">
      <alignment horizontal="center" vertical="center"/>
    </xf>
    <xf numFmtId="0" fontId="61" fillId="22" borderId="13" xfId="0" applyFont="1" applyFill="1" applyBorder="1" applyAlignment="1">
      <alignment horizontal="center" vertical="center"/>
    </xf>
    <xf numFmtId="0" fontId="17" fillId="0" borderId="0" xfId="0" applyFont="1" applyAlignment="1">
      <alignment horizontal="center" vertical="center"/>
    </xf>
    <xf numFmtId="177" fontId="0" fillId="0" borderId="0" xfId="0" applyNumberFormat="1" applyFill="1">
      <alignment vertical="center"/>
    </xf>
  </cellXfs>
  <cellStyles count="15">
    <cellStyle name="一般" xfId="0" builtinId="0"/>
    <cellStyle name="一般 2" xfId="1" xr:uid="{00000000-0005-0000-0000-000001000000}"/>
    <cellStyle name="一般 2 2" xfId="7" xr:uid="{00000000-0005-0000-0000-000002000000}"/>
    <cellStyle name="一般 2 2 2" xfId="13" xr:uid="{469E98C6-54C0-49F3-96CB-B6B532A1D3F4}"/>
    <cellStyle name="一般 3" xfId="2" xr:uid="{00000000-0005-0000-0000-000003000000}"/>
    <cellStyle name="一般 4" xfId="3" xr:uid="{00000000-0005-0000-0000-000004000000}"/>
    <cellStyle name="一般 5" xfId="6" xr:uid="{00000000-0005-0000-0000-000005000000}"/>
    <cellStyle name="一般 6" xfId="12" xr:uid="{149F192F-2E8B-42FF-A110-E50C8190A22D}"/>
    <cellStyle name="千分位" xfId="4" builtinId="3"/>
    <cellStyle name="千分位 2" xfId="14" xr:uid="{1D8E551C-B2E6-4AC8-B4FA-CFD9A7FE08F6}"/>
    <cellStyle name="千分位[0]" xfId="11" builtinId="6"/>
    <cellStyle name="好 2" xfId="8" xr:uid="{00000000-0005-0000-0000-000008000000}"/>
    <cellStyle name="貨幣" xfId="5" builtinId="4"/>
    <cellStyle name="輔色4" xfId="10" builtinId="41"/>
    <cellStyle name="壞" xfId="9" builtin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標楷體" panose="03000509000000000000" pitchFamily="65" charset="-120"/>
                <a:ea typeface="標楷體" panose="03000509000000000000" pitchFamily="65" charset="-120"/>
                <a:cs typeface="Times New Roman" panose="02020603050405020304" pitchFamily="18" charset="0"/>
              </a:defRPr>
            </a:pPr>
            <a:r>
              <a:rPr lang="en-US" altLang="zh-TW"/>
              <a:t>114</a:t>
            </a:r>
            <a:r>
              <a:rPr lang="zh-TW" altLang="en-US"/>
              <a:t>年度國科會專題計畫案各系所統計資訊</a:t>
            </a:r>
            <a:endParaRPr lang="zh-TW"/>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標楷體" panose="03000509000000000000" pitchFamily="65" charset="-120"/>
              <a:ea typeface="標楷體" panose="03000509000000000000" pitchFamily="65" charset="-120"/>
              <a:cs typeface="Times New Roman" panose="02020603050405020304" pitchFamily="18" charset="0"/>
            </a:defRPr>
          </a:pPr>
          <a:endParaRPr lang="zh-TW"/>
        </a:p>
      </c:txPr>
    </c:title>
    <c:autoTitleDeleted val="0"/>
    <c:plotArea>
      <c:layout>
        <c:manualLayout>
          <c:layoutTarget val="inner"/>
          <c:xMode val="edge"/>
          <c:yMode val="edge"/>
          <c:x val="9.1063658733995689E-2"/>
          <c:y val="0.10287919651571144"/>
          <c:w val="0.79433617069818729"/>
          <c:h val="0.62876782374912021"/>
        </c:manualLayout>
      </c:layout>
      <c:barChart>
        <c:barDir val="col"/>
        <c:grouping val="clustered"/>
        <c:varyColors val="0"/>
        <c:ser>
          <c:idx val="0"/>
          <c:order val="0"/>
          <c:tx>
            <c:strRef>
              <c:f>'114統計表'!$F$1</c:f>
              <c:strCache>
                <c:ptCount val="1"/>
                <c:pt idx="0">
                  <c:v>件數</c:v>
                </c:pt>
              </c:strCache>
            </c:strRef>
          </c:tx>
          <c:spPr>
            <a:solidFill>
              <a:schemeClr val="accent1"/>
            </a:solidFill>
            <a:ln>
              <a:noFill/>
            </a:ln>
            <a:effectLst/>
          </c:spPr>
          <c:invertIfNegative val="0"/>
          <c:dLbls>
            <c:dLbl>
              <c:idx val="0"/>
              <c:layout>
                <c:manualLayout>
                  <c:x val="-1.8827776149565831E-17"/>
                  <c:y val="-7.611636333996204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D7C-495A-A42F-2065D723087B}"/>
                </c:ext>
              </c:extLst>
            </c:dLbl>
            <c:dLbl>
              <c:idx val="7"/>
              <c:layout>
                <c:manualLayout>
                  <c:x val="-1.1642347452933976E-3"/>
                  <c:y val="-2.53721211133206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D7C-495A-A42F-2065D723087B}"/>
                </c:ext>
              </c:extLst>
            </c:dLbl>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標楷體" panose="03000509000000000000" pitchFamily="65" charset="-120"/>
                    <a:ea typeface="標楷體" panose="03000509000000000000" pitchFamily="65" charset="-120"/>
                    <a:cs typeface="Times New Roman" panose="02020603050405020304" pitchFamily="18" charset="0"/>
                  </a:defRPr>
                </a:pPr>
                <a:endParaRPr lang="zh-TW"/>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'114統計表'!$E$2:$E$9</c:f>
              <c:strCache>
                <c:ptCount val="8"/>
                <c:pt idx="0">
                  <c:v>商學院</c:v>
                </c:pt>
                <c:pt idx="1">
                  <c:v>設計學院</c:v>
                </c:pt>
                <c:pt idx="2">
                  <c:v>資訊與流通學院</c:v>
                </c:pt>
                <c:pt idx="3">
                  <c:v>智慧產業學院</c:v>
                </c:pt>
                <c:pt idx="4">
                  <c:v>語文學院</c:v>
                </c:pt>
                <c:pt idx="5">
                  <c:v>中護健康學院</c:v>
                </c:pt>
                <c:pt idx="6">
                  <c:v>全人教育委員會</c:v>
                </c:pt>
                <c:pt idx="7">
                  <c:v>合計</c:v>
                </c:pt>
              </c:strCache>
            </c:strRef>
          </c:cat>
          <c:val>
            <c:numRef>
              <c:f>'114統計表'!$F$2:$F$9</c:f>
              <c:numCache>
                <c:formatCode>General</c:formatCode>
                <c:ptCount val="8"/>
                <c:pt idx="0">
                  <c:v>26</c:v>
                </c:pt>
                <c:pt idx="1">
                  <c:v>5</c:v>
                </c:pt>
                <c:pt idx="2">
                  <c:v>35</c:v>
                </c:pt>
                <c:pt idx="3">
                  <c:v>4</c:v>
                </c:pt>
                <c:pt idx="4">
                  <c:v>1</c:v>
                </c:pt>
                <c:pt idx="5">
                  <c:v>6</c:v>
                </c:pt>
                <c:pt idx="6">
                  <c:v>6</c:v>
                </c:pt>
                <c:pt idx="7">
                  <c:v>83</c:v>
                </c:pt>
              </c:numCache>
            </c:numRef>
          </c:val>
          <c:extLst>
            <c:ext xmlns:c16="http://schemas.microsoft.com/office/drawing/2014/chart" uri="{C3380CC4-5D6E-409C-BE32-E72D297353CC}">
              <c16:uniqueId val="{00000000-8D7C-495A-A42F-2065D723087B}"/>
            </c:ext>
          </c:extLst>
        </c:ser>
        <c:dLbls>
          <c:showLegendKey val="0"/>
          <c:showVal val="1"/>
          <c:showCatName val="0"/>
          <c:showSerName val="0"/>
          <c:showPercent val="0"/>
          <c:showBubbleSize val="0"/>
        </c:dLbls>
        <c:gapWidth val="219"/>
        <c:overlap val="-27"/>
        <c:axId val="1810897359"/>
        <c:axId val="1810904559"/>
      </c:barChart>
      <c:lineChart>
        <c:grouping val="standard"/>
        <c:varyColors val="0"/>
        <c:ser>
          <c:idx val="1"/>
          <c:order val="1"/>
          <c:tx>
            <c:strRef>
              <c:f>'114統計表'!$G$1</c:f>
              <c:strCache>
                <c:ptCount val="1"/>
                <c:pt idx="0">
                  <c:v>金額</c:v>
                </c:pt>
              </c:strCache>
            </c:strRef>
          </c:tx>
          <c:spPr>
            <a:ln w="28575" cap="rnd">
              <a:solidFill>
                <a:schemeClr val="accent2"/>
              </a:solidFill>
              <a:round/>
            </a:ln>
            <a:effectLst/>
          </c:spPr>
          <c:marker>
            <c:symbol val="none"/>
          </c:marker>
          <c:dLbls>
            <c:dLbl>
              <c:idx val="0"/>
              <c:layout>
                <c:manualLayout>
                  <c:x val="-4.2055675057326436E-2"/>
                  <c:y val="-9.44887757332244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D7C-495A-A42F-2065D723087B}"/>
                </c:ext>
              </c:extLst>
            </c:dLbl>
            <c:dLbl>
              <c:idx val="1"/>
              <c:layout>
                <c:manualLayout>
                  <c:x val="-3.9289739862003431E-2"/>
                  <c:y val="-8.71218704887071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D7C-495A-A42F-2065D723087B}"/>
                </c:ext>
              </c:extLst>
            </c:dLbl>
            <c:dLbl>
              <c:idx val="2"/>
              <c:layout>
                <c:manualLayout>
                  <c:x val="-4.2941151976986836E-2"/>
                  <c:y val="-8.93835853164543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D7C-495A-A42F-2065D723087B}"/>
                </c:ext>
              </c:extLst>
            </c:dLbl>
            <c:dLbl>
              <c:idx val="3"/>
              <c:layout>
                <c:manualLayout>
                  <c:x val="-4.0984485463683752E-2"/>
                  <c:y val="-8.69994050537269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D7C-495A-A42F-2065D723087B}"/>
                </c:ext>
              </c:extLst>
            </c:dLbl>
            <c:dLbl>
              <c:idx val="4"/>
              <c:layout>
                <c:manualLayout>
                  <c:x val="-3.2181877104551067E-2"/>
                  <c:y val="-6.67628409903199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D7C-495A-A42F-2065D723087B}"/>
                </c:ext>
              </c:extLst>
            </c:dLbl>
            <c:dLbl>
              <c:idx val="5"/>
              <c:layout>
                <c:manualLayout>
                  <c:x val="-3.8649659398434184E-2"/>
                  <c:y val="-7.68505566083986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D7C-495A-A42F-2065D723087B}"/>
                </c:ext>
              </c:extLst>
            </c:dLbl>
            <c:dLbl>
              <c:idx val="6"/>
              <c:layout>
                <c:manualLayout>
                  <c:x val="-3.8928383291672843E-2"/>
                  <c:y val="-9.4825206063577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D7C-495A-A42F-2065D723087B}"/>
                </c:ext>
              </c:extLst>
            </c:dLbl>
            <c:dLbl>
              <c:idx val="7"/>
              <c:layout>
                <c:manualLayout>
                  <c:x val="-4.287974234098374E-2"/>
                  <c:y val="-0.1394957221005559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D7C-495A-A42F-2065D723087B}"/>
                </c:ext>
              </c:extLst>
            </c:dLbl>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標楷體" panose="03000509000000000000" pitchFamily="65" charset="-120"/>
                    <a:ea typeface="標楷體" panose="03000509000000000000" pitchFamily="65" charset="-120"/>
                    <a:cs typeface="Times New Roman" panose="02020603050405020304" pitchFamily="18" charset="0"/>
                  </a:defRPr>
                </a:pPr>
                <a:endParaRPr lang="zh-TW"/>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'114統計表'!$E$2:$E$9</c:f>
              <c:strCache>
                <c:ptCount val="8"/>
                <c:pt idx="0">
                  <c:v>商學院</c:v>
                </c:pt>
                <c:pt idx="1">
                  <c:v>設計學院</c:v>
                </c:pt>
                <c:pt idx="2">
                  <c:v>資訊與流通學院</c:v>
                </c:pt>
                <c:pt idx="3">
                  <c:v>智慧產業學院</c:v>
                </c:pt>
                <c:pt idx="4">
                  <c:v>語文學院</c:v>
                </c:pt>
                <c:pt idx="5">
                  <c:v>中護健康學院</c:v>
                </c:pt>
                <c:pt idx="6">
                  <c:v>全人教育委員會</c:v>
                </c:pt>
                <c:pt idx="7">
                  <c:v>合計</c:v>
                </c:pt>
              </c:strCache>
            </c:strRef>
          </c:cat>
          <c:val>
            <c:numRef>
              <c:f>'114統計表'!$G$2:$G$9</c:f>
              <c:numCache>
                <c:formatCode>"$"#,##0_);[Red]\("$"#,##0\)</c:formatCode>
                <c:ptCount val="8"/>
                <c:pt idx="0">
                  <c:v>22274000</c:v>
                </c:pt>
                <c:pt idx="1">
                  <c:v>4022000</c:v>
                </c:pt>
                <c:pt idx="2">
                  <c:v>28927640</c:v>
                </c:pt>
                <c:pt idx="3">
                  <c:v>3553000</c:v>
                </c:pt>
                <c:pt idx="4">
                  <c:v>850000</c:v>
                </c:pt>
                <c:pt idx="5">
                  <c:v>5519199</c:v>
                </c:pt>
                <c:pt idx="6">
                  <c:v>3198000</c:v>
                </c:pt>
                <c:pt idx="7">
                  <c:v>68343839</c:v>
                </c:pt>
              </c:numCache>
            </c:numRef>
          </c:val>
          <c:smooth val="0"/>
          <c:extLst>
            <c:ext xmlns:c16="http://schemas.microsoft.com/office/drawing/2014/chart" uri="{C3380CC4-5D6E-409C-BE32-E72D297353CC}">
              <c16:uniqueId val="{00000001-8D7C-495A-A42F-2065D723087B}"/>
            </c:ext>
          </c:extLst>
        </c:ser>
        <c:dLbls>
          <c:showLegendKey val="0"/>
          <c:showVal val="1"/>
          <c:showCatName val="0"/>
          <c:showSerName val="0"/>
          <c:showPercent val="0"/>
          <c:showBubbleSize val="0"/>
        </c:dLbls>
        <c:marker val="1"/>
        <c:smooth val="0"/>
        <c:axId val="1810908399"/>
        <c:axId val="1810907439"/>
      </c:lineChart>
      <c:catAx>
        <c:axId val="18108973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標楷體" panose="03000509000000000000" pitchFamily="65" charset="-120"/>
                <a:ea typeface="標楷體" panose="03000509000000000000" pitchFamily="65" charset="-120"/>
                <a:cs typeface="Times New Roman" panose="02020603050405020304" pitchFamily="18" charset="0"/>
              </a:defRPr>
            </a:pPr>
            <a:endParaRPr lang="zh-TW"/>
          </a:p>
        </c:txPr>
        <c:crossAx val="1810904559"/>
        <c:crosses val="autoZero"/>
        <c:auto val="1"/>
        <c:lblAlgn val="ctr"/>
        <c:lblOffset val="100"/>
        <c:noMultiLvlLbl val="0"/>
      </c:catAx>
      <c:valAx>
        <c:axId val="1810904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標楷體" panose="03000509000000000000" pitchFamily="65" charset="-120"/>
                <a:ea typeface="標楷體" panose="03000509000000000000" pitchFamily="65" charset="-120"/>
                <a:cs typeface="Times New Roman" panose="02020603050405020304" pitchFamily="18" charset="0"/>
              </a:defRPr>
            </a:pPr>
            <a:endParaRPr lang="zh-TW"/>
          </a:p>
        </c:txPr>
        <c:crossAx val="1810897359"/>
        <c:crosses val="autoZero"/>
        <c:crossBetween val="between"/>
      </c:valAx>
      <c:valAx>
        <c:axId val="1810907439"/>
        <c:scaling>
          <c:orientation val="minMax"/>
        </c:scaling>
        <c:delete val="0"/>
        <c:axPos val="r"/>
        <c:numFmt formatCode="&quot;$&quot;#,##0_);[Red]\(&quot;$&quot;#,##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標楷體" panose="03000509000000000000" pitchFamily="65" charset="-120"/>
                <a:ea typeface="標楷體" panose="03000509000000000000" pitchFamily="65" charset="-120"/>
                <a:cs typeface="Times New Roman" panose="02020603050405020304" pitchFamily="18" charset="0"/>
              </a:defRPr>
            </a:pPr>
            <a:endParaRPr lang="zh-TW"/>
          </a:p>
        </c:txPr>
        <c:crossAx val="1810908399"/>
        <c:crosses val="max"/>
        <c:crossBetween val="between"/>
      </c:valAx>
      <c:catAx>
        <c:axId val="1810908399"/>
        <c:scaling>
          <c:orientation val="minMax"/>
        </c:scaling>
        <c:delete val="1"/>
        <c:axPos val="b"/>
        <c:numFmt formatCode="General" sourceLinked="1"/>
        <c:majorTickMark val="out"/>
        <c:minorTickMark val="none"/>
        <c:tickLblPos val="nextTo"/>
        <c:crossAx val="1810907439"/>
        <c:crosses val="autoZero"/>
        <c:auto val="1"/>
        <c:lblAlgn val="ctr"/>
        <c:lblOffset val="100"/>
        <c:noMultiLvlLbl val="0"/>
      </c:catAx>
      <c:dTable>
        <c:showHorzBorder val="1"/>
        <c:showVertBorder val="1"/>
        <c:showOutline val="1"/>
        <c:showKeys val="1"/>
        <c:spPr>
          <a:noFill/>
          <a:ln w="9525" cap="flat" cmpd="sng" algn="ctr">
            <a:solidFill>
              <a:schemeClr val="tx1"/>
            </a:solidFill>
            <a:round/>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標楷體" panose="03000509000000000000" pitchFamily="65" charset="-120"/>
                <a:ea typeface="標楷體" panose="03000509000000000000" pitchFamily="65" charset="-120"/>
                <a:cs typeface="Times New Roman" panose="02020603050405020304" pitchFamily="18" charset="0"/>
              </a:defRPr>
            </a:pPr>
            <a:endParaRPr lang="zh-TW"/>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標楷體" panose="03000509000000000000" pitchFamily="65" charset="-120"/>
              <a:ea typeface="標楷體" panose="03000509000000000000" pitchFamily="65" charset="-120"/>
              <a:cs typeface="Times New Roman" panose="02020603050405020304" pitchFamily="18" charset="0"/>
            </a:defRPr>
          </a:pPr>
          <a:endParaRPr lang="zh-TW"/>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sz="1200">
          <a:latin typeface="標楷體" panose="03000509000000000000" pitchFamily="65" charset="-120"/>
          <a:ea typeface="標楷體" panose="03000509000000000000" pitchFamily="65" charset="-120"/>
          <a:cs typeface="Times New Roman" panose="02020603050405020304" pitchFamily="18" charset="0"/>
        </a:defRPr>
      </a:pPr>
      <a:endParaRPr lang="zh-TW"/>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zh-TW" altLang="en-US" sz="1800" b="1">
                <a:solidFill>
                  <a:schemeClr val="tx1"/>
                </a:solidFill>
              </a:rPr>
              <a:t>通過件數</a:t>
            </a:r>
            <a:r>
              <a:rPr lang="en-US" altLang="zh-TW" sz="1800" b="1">
                <a:solidFill>
                  <a:schemeClr val="tx1"/>
                </a:solidFill>
              </a:rPr>
              <a:t>/</a:t>
            </a:r>
            <a:r>
              <a:rPr lang="zh-TW" altLang="en-US" sz="1800" b="1">
                <a:solidFill>
                  <a:schemeClr val="tx1"/>
                </a:solidFill>
              </a:rPr>
              <a:t>助理教授以上人數</a:t>
            </a:r>
          </a:p>
        </c:rich>
      </c:tx>
      <c:layout>
        <c:manualLayout>
          <c:xMode val="edge"/>
          <c:yMode val="edge"/>
          <c:x val="0.32859513204281104"/>
          <c:y val="2.8368794326241134E-2"/>
        </c:manualLayout>
      </c:layout>
      <c:overlay val="0"/>
      <c:spPr>
        <a:noFill/>
        <a:ln w="25400">
          <a:noFill/>
        </a:ln>
      </c:spPr>
    </c:title>
    <c:autoTitleDeleted val="0"/>
    <c:plotArea>
      <c:layout/>
      <c:lineChart>
        <c:grouping val="stacked"/>
        <c:varyColors val="0"/>
        <c:ser>
          <c:idx val="0"/>
          <c:order val="0"/>
          <c:tx>
            <c:strRef>
              <c:f>歷年職級分佈!$A$47</c:f>
              <c:strCache>
                <c:ptCount val="1"/>
                <c:pt idx="0">
                  <c:v>通過件數/助理教授以上人數</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w="25400">
                <a:noFill/>
              </a:ln>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zh-TW"/>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歷年職級分佈!$B$46:$T$46</c:f>
              <c:numCache>
                <c:formatCode>General</c:formatCode>
                <c:ptCount val="19"/>
                <c:pt idx="0">
                  <c:v>93</c:v>
                </c:pt>
                <c:pt idx="1">
                  <c:v>94</c:v>
                </c:pt>
                <c:pt idx="2">
                  <c:v>95</c:v>
                </c:pt>
                <c:pt idx="3">
                  <c:v>96</c:v>
                </c:pt>
                <c:pt idx="4">
                  <c:v>97</c:v>
                </c:pt>
                <c:pt idx="5">
                  <c:v>98</c:v>
                </c:pt>
                <c:pt idx="6">
                  <c:v>99</c:v>
                </c:pt>
                <c:pt idx="7">
                  <c:v>100</c:v>
                </c:pt>
                <c:pt idx="8">
                  <c:v>101</c:v>
                </c:pt>
                <c:pt idx="9">
                  <c:v>102</c:v>
                </c:pt>
                <c:pt idx="10">
                  <c:v>103</c:v>
                </c:pt>
                <c:pt idx="11">
                  <c:v>104</c:v>
                </c:pt>
                <c:pt idx="12">
                  <c:v>105</c:v>
                </c:pt>
                <c:pt idx="13">
                  <c:v>106</c:v>
                </c:pt>
                <c:pt idx="14">
                  <c:v>107</c:v>
                </c:pt>
                <c:pt idx="15">
                  <c:v>108</c:v>
                </c:pt>
                <c:pt idx="16">
                  <c:v>109</c:v>
                </c:pt>
                <c:pt idx="17">
                  <c:v>110</c:v>
                </c:pt>
                <c:pt idx="18">
                  <c:v>111</c:v>
                </c:pt>
              </c:numCache>
            </c:numRef>
          </c:cat>
          <c:val>
            <c:numRef>
              <c:f>歷年職級分佈!$B$47:$T$47</c:f>
              <c:numCache>
                <c:formatCode>0.00%</c:formatCode>
                <c:ptCount val="19"/>
                <c:pt idx="0">
                  <c:v>0.2</c:v>
                </c:pt>
                <c:pt idx="1">
                  <c:v>0.23699999999999999</c:v>
                </c:pt>
                <c:pt idx="2">
                  <c:v>0.2258</c:v>
                </c:pt>
                <c:pt idx="3">
                  <c:v>0.2165</c:v>
                </c:pt>
                <c:pt idx="4">
                  <c:v>0.23880000000000001</c:v>
                </c:pt>
                <c:pt idx="5">
                  <c:v>0.20469999999999999</c:v>
                </c:pt>
                <c:pt idx="6">
                  <c:v>0.25580000000000003</c:v>
                </c:pt>
                <c:pt idx="7">
                  <c:v>0.2336</c:v>
                </c:pt>
                <c:pt idx="8">
                  <c:v>0.2321</c:v>
                </c:pt>
                <c:pt idx="9">
                  <c:v>0.23076923076923078</c:v>
                </c:pt>
                <c:pt idx="10">
                  <c:v>0.21498371335504887</c:v>
                </c:pt>
                <c:pt idx="11">
                  <c:v>0.21202531645569619</c:v>
                </c:pt>
                <c:pt idx="12">
                  <c:v>0.19811320754716982</c:v>
                </c:pt>
                <c:pt idx="13">
                  <c:v>0.25159999999999999</c:v>
                </c:pt>
                <c:pt idx="14">
                  <c:v>0.1714</c:v>
                </c:pt>
                <c:pt idx="15">
                  <c:v>0.2273</c:v>
                </c:pt>
                <c:pt idx="16">
                  <c:v>0.22028985507246376</c:v>
                </c:pt>
              </c:numCache>
            </c:numRef>
          </c:val>
          <c:smooth val="0"/>
          <c:extLst>
            <c:ext xmlns:c16="http://schemas.microsoft.com/office/drawing/2014/chart" uri="{C3380CC4-5D6E-409C-BE32-E72D297353CC}">
              <c16:uniqueId val="{00000000-2959-4D5A-AE28-C5F87B697FB2}"/>
            </c:ext>
          </c:extLst>
        </c:ser>
        <c:dLbls>
          <c:showLegendKey val="0"/>
          <c:showVal val="0"/>
          <c:showCatName val="0"/>
          <c:showSerName val="0"/>
          <c:showPercent val="0"/>
          <c:showBubbleSize val="0"/>
        </c:dLbls>
        <c:marker val="1"/>
        <c:smooth val="0"/>
        <c:axId val="1845918784"/>
        <c:axId val="1845918240"/>
      </c:lineChart>
      <c:catAx>
        <c:axId val="1845918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1845918240"/>
        <c:crosses val="autoZero"/>
        <c:auto val="1"/>
        <c:lblAlgn val="ctr"/>
        <c:lblOffset val="100"/>
        <c:noMultiLvlLbl val="0"/>
      </c:catAx>
      <c:valAx>
        <c:axId val="18459182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1845918784"/>
        <c:crosses val="autoZero"/>
        <c:crossBetween val="between"/>
      </c:valAx>
      <c:spPr>
        <a:noFill/>
        <a:ln w="25400">
          <a:noFill/>
        </a:ln>
      </c:spPr>
    </c:plotArea>
    <c:legend>
      <c:legendPos val="r"/>
      <c:legendEntry>
        <c:idx val="0"/>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zh-TW"/>
          </a:p>
        </c:txPr>
      </c:legendEntry>
      <c:layout>
        <c:manualLayout>
          <c:xMode val="edge"/>
          <c:yMode val="edge"/>
          <c:x val="0.87273359931885197"/>
          <c:y val="0.92343584711485527"/>
          <c:w val="0.12627521760852278"/>
          <c:h val="7.0970171281781291E-2"/>
        </c:manualLayout>
      </c:layout>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TW"/>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normalizeH="0" baseline="0">
                <a:solidFill>
                  <a:schemeClr val="tx1">
                    <a:lumMod val="65000"/>
                    <a:lumOff val="35000"/>
                  </a:schemeClr>
                </a:solidFill>
                <a:latin typeface="+mj-lt"/>
                <a:ea typeface="+mj-ea"/>
                <a:cs typeface="+mj-cs"/>
              </a:defRPr>
            </a:pPr>
            <a:r>
              <a:rPr lang="zh-TW" altLang="zh-TW" sz="1400" b="1" i="0" baseline="0">
                <a:effectLst/>
              </a:rPr>
              <a:t>執行國科會計畫</a:t>
            </a:r>
            <a:r>
              <a:rPr lang="en-US" altLang="zh-TW" sz="1400" b="1" i="0" baseline="0">
                <a:effectLst/>
              </a:rPr>
              <a:t>(</a:t>
            </a:r>
            <a:r>
              <a:rPr lang="zh-TW" altLang="zh-TW" sz="1400" b="1" i="0" baseline="0">
                <a:effectLst/>
              </a:rPr>
              <a:t>含產學</a:t>
            </a:r>
            <a:r>
              <a:rPr lang="en-US" altLang="zh-TW" sz="1400" b="1" i="0" baseline="0">
                <a:effectLst/>
              </a:rPr>
              <a:t>)</a:t>
            </a:r>
            <a:r>
              <a:rPr lang="zh-TW" altLang="zh-TW" sz="1400" b="1" i="0" baseline="0">
                <a:effectLst/>
              </a:rPr>
              <a:t>職級分佈比較</a:t>
            </a:r>
            <a:endParaRPr lang="zh-TW" altLang="zh-TW" sz="1400">
              <a:effectLst/>
            </a:endParaRPr>
          </a:p>
        </c:rich>
      </c:tx>
      <c:layout>
        <c:manualLayout>
          <c:xMode val="edge"/>
          <c:yMode val="edge"/>
          <c:x val="0.32633240896301846"/>
          <c:y val="3.9408866995073892E-2"/>
        </c:manualLayout>
      </c:layout>
      <c:overlay val="0"/>
      <c:spPr>
        <a:noFill/>
        <a:ln>
          <a:noFill/>
        </a:ln>
        <a:effectLst/>
      </c:spPr>
      <c:txPr>
        <a:bodyPr rot="0" spcFirstLastPara="1" vertOverflow="ellipsis" vert="horz" wrap="square" anchor="ctr" anchorCtr="1"/>
        <a:lstStyle/>
        <a:p>
          <a:pPr>
            <a:defRPr sz="1600" b="0" i="0" u="none" strike="noStrike" kern="1200" cap="none" spc="50" normalizeH="0" baseline="0">
              <a:solidFill>
                <a:schemeClr val="tx1">
                  <a:lumMod val="65000"/>
                  <a:lumOff val="35000"/>
                </a:schemeClr>
              </a:solidFill>
              <a:latin typeface="+mj-lt"/>
              <a:ea typeface="+mj-ea"/>
              <a:cs typeface="+mj-cs"/>
            </a:defRPr>
          </a:pPr>
          <a:endParaRPr lang="zh-TW"/>
        </a:p>
      </c:txPr>
    </c:title>
    <c:autoTitleDeleted val="0"/>
    <c:plotArea>
      <c:layout/>
      <c:barChart>
        <c:barDir val="col"/>
        <c:grouping val="clustered"/>
        <c:varyColors val="0"/>
        <c:ser>
          <c:idx val="0"/>
          <c:order val="0"/>
          <c:tx>
            <c:strRef>
              <c:f>歷年職級分佈!$A$2</c:f>
              <c:strCache>
                <c:ptCount val="1"/>
                <c:pt idx="0">
                  <c:v>年度</c:v>
                </c:pt>
              </c:strCache>
            </c:strRef>
          </c:tx>
          <c:spPr>
            <a:solidFill>
              <a:schemeClr val="accent6">
                <a:alpha val="70000"/>
              </a:schemeClr>
            </a:solidFill>
            <a:ln>
              <a:noFill/>
            </a:ln>
            <a:effectLst/>
          </c:spPr>
          <c:invertIfNegative val="0"/>
          <c:val>
            <c:numRef>
              <c:f>歷年職級分佈!$A$3:$A$25</c:f>
              <c:numCache>
                <c:formatCode>General</c:formatCode>
                <c:ptCount val="23"/>
                <c:pt idx="0">
                  <c:v>93</c:v>
                </c:pt>
                <c:pt idx="1">
                  <c:v>94</c:v>
                </c:pt>
                <c:pt idx="2">
                  <c:v>95</c:v>
                </c:pt>
                <c:pt idx="3">
                  <c:v>96</c:v>
                </c:pt>
                <c:pt idx="4">
                  <c:v>97</c:v>
                </c:pt>
                <c:pt idx="5">
                  <c:v>98</c:v>
                </c:pt>
                <c:pt idx="6">
                  <c:v>99</c:v>
                </c:pt>
                <c:pt idx="7">
                  <c:v>100</c:v>
                </c:pt>
                <c:pt idx="8">
                  <c:v>101</c:v>
                </c:pt>
                <c:pt idx="9">
                  <c:v>102</c:v>
                </c:pt>
                <c:pt idx="10">
                  <c:v>103</c:v>
                </c:pt>
                <c:pt idx="11">
                  <c:v>104</c:v>
                </c:pt>
                <c:pt idx="12">
                  <c:v>105</c:v>
                </c:pt>
                <c:pt idx="13">
                  <c:v>106</c:v>
                </c:pt>
                <c:pt idx="14">
                  <c:v>107</c:v>
                </c:pt>
                <c:pt idx="15">
                  <c:v>108</c:v>
                </c:pt>
                <c:pt idx="16">
                  <c:v>109</c:v>
                </c:pt>
                <c:pt idx="17">
                  <c:v>110</c:v>
                </c:pt>
                <c:pt idx="18">
                  <c:v>111</c:v>
                </c:pt>
                <c:pt idx="19">
                  <c:v>112</c:v>
                </c:pt>
                <c:pt idx="20">
                  <c:v>113</c:v>
                </c:pt>
                <c:pt idx="21">
                  <c:v>114</c:v>
                </c:pt>
                <c:pt idx="22">
                  <c:v>115</c:v>
                </c:pt>
              </c:numCache>
            </c:numRef>
          </c:val>
          <c:extLst>
            <c:ext xmlns:c16="http://schemas.microsoft.com/office/drawing/2014/chart" uri="{C3380CC4-5D6E-409C-BE32-E72D297353CC}">
              <c16:uniqueId val="{00000000-9D96-4008-BAA2-54887097D047}"/>
            </c:ext>
          </c:extLst>
        </c:ser>
        <c:ser>
          <c:idx val="1"/>
          <c:order val="1"/>
          <c:tx>
            <c:strRef>
              <c:f>歷年職級分佈!$B$2</c:f>
              <c:strCache>
                <c:ptCount val="1"/>
                <c:pt idx="0">
                  <c:v>講師</c:v>
                </c:pt>
              </c:strCache>
            </c:strRef>
          </c:tx>
          <c:spPr>
            <a:solidFill>
              <a:schemeClr val="accent5">
                <a:alpha val="70000"/>
              </a:schemeClr>
            </a:solidFill>
            <a:ln>
              <a:noFill/>
            </a:ln>
            <a:effectLst/>
          </c:spPr>
          <c:invertIfNegative val="0"/>
          <c:val>
            <c:numRef>
              <c:f>歷年職級分佈!$B$3:$B$25</c:f>
              <c:numCache>
                <c:formatCode>0_);[Red]\(0\)</c:formatCode>
                <c:ptCount val="23"/>
                <c:pt idx="0">
                  <c:v>1</c:v>
                </c:pt>
                <c:pt idx="1">
                  <c:v>1</c:v>
                </c:pt>
                <c:pt idx="2">
                  <c:v>0</c:v>
                </c:pt>
                <c:pt idx="3">
                  <c:v>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1-9D96-4008-BAA2-54887097D047}"/>
            </c:ext>
          </c:extLst>
        </c:ser>
        <c:ser>
          <c:idx val="2"/>
          <c:order val="2"/>
          <c:tx>
            <c:strRef>
              <c:f>歷年職級分佈!$C$2</c:f>
              <c:strCache>
                <c:ptCount val="1"/>
                <c:pt idx="0">
                  <c:v>助理教授</c:v>
                </c:pt>
              </c:strCache>
            </c:strRef>
          </c:tx>
          <c:spPr>
            <a:solidFill>
              <a:schemeClr val="accent4">
                <a:alpha val="70000"/>
              </a:schemeClr>
            </a:solidFill>
            <a:ln>
              <a:noFill/>
            </a:ln>
            <a:effectLst/>
          </c:spPr>
          <c:invertIfNegative val="0"/>
          <c:val>
            <c:numRef>
              <c:f>歷年職級分佈!$C$3:$C$25</c:f>
              <c:numCache>
                <c:formatCode>0_);[Red]\(0\)</c:formatCode>
                <c:ptCount val="23"/>
                <c:pt idx="0">
                  <c:v>6</c:v>
                </c:pt>
                <c:pt idx="1">
                  <c:v>9</c:v>
                </c:pt>
                <c:pt idx="2">
                  <c:v>8</c:v>
                </c:pt>
                <c:pt idx="3">
                  <c:v>12</c:v>
                </c:pt>
                <c:pt idx="4">
                  <c:v>14</c:v>
                </c:pt>
                <c:pt idx="5">
                  <c:v>12</c:v>
                </c:pt>
                <c:pt idx="6">
                  <c:v>19</c:v>
                </c:pt>
                <c:pt idx="7">
                  <c:v>19</c:v>
                </c:pt>
                <c:pt idx="8">
                  <c:v>25</c:v>
                </c:pt>
                <c:pt idx="9">
                  <c:v>20</c:v>
                </c:pt>
                <c:pt idx="10">
                  <c:v>20</c:v>
                </c:pt>
                <c:pt idx="11">
                  <c:v>15</c:v>
                </c:pt>
                <c:pt idx="12">
                  <c:v>15</c:v>
                </c:pt>
                <c:pt idx="13">
                  <c:v>15</c:v>
                </c:pt>
                <c:pt idx="14">
                  <c:v>7</c:v>
                </c:pt>
                <c:pt idx="15">
                  <c:v>22</c:v>
                </c:pt>
                <c:pt idx="16">
                  <c:v>19</c:v>
                </c:pt>
                <c:pt idx="17">
                  <c:v>32</c:v>
                </c:pt>
                <c:pt idx="18">
                  <c:v>24</c:v>
                </c:pt>
                <c:pt idx="19">
                  <c:v>33</c:v>
                </c:pt>
                <c:pt idx="20">
                  <c:v>22</c:v>
                </c:pt>
                <c:pt idx="21">
                  <c:v>20</c:v>
                </c:pt>
                <c:pt idx="22">
                  <c:v>28</c:v>
                </c:pt>
              </c:numCache>
            </c:numRef>
          </c:val>
          <c:extLst>
            <c:ext xmlns:c16="http://schemas.microsoft.com/office/drawing/2014/chart" uri="{C3380CC4-5D6E-409C-BE32-E72D297353CC}">
              <c16:uniqueId val="{00000002-9D96-4008-BAA2-54887097D047}"/>
            </c:ext>
          </c:extLst>
        </c:ser>
        <c:ser>
          <c:idx val="3"/>
          <c:order val="3"/>
          <c:tx>
            <c:strRef>
              <c:f>歷年職級分佈!$D$2</c:f>
              <c:strCache>
                <c:ptCount val="1"/>
                <c:pt idx="0">
                  <c:v>副教授</c:v>
                </c:pt>
              </c:strCache>
            </c:strRef>
          </c:tx>
          <c:spPr>
            <a:solidFill>
              <a:schemeClr val="accent6">
                <a:lumMod val="60000"/>
                <a:alpha val="70000"/>
              </a:schemeClr>
            </a:solidFill>
            <a:ln>
              <a:noFill/>
            </a:ln>
            <a:effectLst/>
          </c:spPr>
          <c:invertIfNegative val="0"/>
          <c:val>
            <c:numRef>
              <c:f>歷年職級分佈!$D$3:$D$25</c:f>
              <c:numCache>
                <c:formatCode>0_);[Red]\(0\)</c:formatCode>
                <c:ptCount val="23"/>
                <c:pt idx="0">
                  <c:v>19</c:v>
                </c:pt>
                <c:pt idx="1">
                  <c:v>20</c:v>
                </c:pt>
                <c:pt idx="2">
                  <c:v>20</c:v>
                </c:pt>
                <c:pt idx="3">
                  <c:v>15</c:v>
                </c:pt>
                <c:pt idx="4">
                  <c:v>17</c:v>
                </c:pt>
                <c:pt idx="5">
                  <c:v>14</c:v>
                </c:pt>
                <c:pt idx="6">
                  <c:v>20</c:v>
                </c:pt>
                <c:pt idx="7">
                  <c:v>22</c:v>
                </c:pt>
                <c:pt idx="8">
                  <c:v>26</c:v>
                </c:pt>
                <c:pt idx="9">
                  <c:v>29</c:v>
                </c:pt>
                <c:pt idx="10">
                  <c:v>27</c:v>
                </c:pt>
                <c:pt idx="11">
                  <c:v>27</c:v>
                </c:pt>
                <c:pt idx="12">
                  <c:v>23</c:v>
                </c:pt>
                <c:pt idx="13">
                  <c:v>35</c:v>
                </c:pt>
                <c:pt idx="14">
                  <c:v>22</c:v>
                </c:pt>
                <c:pt idx="15">
                  <c:v>30</c:v>
                </c:pt>
                <c:pt idx="16">
                  <c:v>25</c:v>
                </c:pt>
                <c:pt idx="17">
                  <c:v>23</c:v>
                </c:pt>
                <c:pt idx="18">
                  <c:v>17</c:v>
                </c:pt>
                <c:pt idx="19">
                  <c:v>21</c:v>
                </c:pt>
                <c:pt idx="20">
                  <c:v>35</c:v>
                </c:pt>
                <c:pt idx="21">
                  <c:v>32</c:v>
                </c:pt>
                <c:pt idx="22">
                  <c:v>27</c:v>
                </c:pt>
              </c:numCache>
            </c:numRef>
          </c:val>
          <c:extLst>
            <c:ext xmlns:c16="http://schemas.microsoft.com/office/drawing/2014/chart" uri="{C3380CC4-5D6E-409C-BE32-E72D297353CC}">
              <c16:uniqueId val="{00000003-9D96-4008-BAA2-54887097D047}"/>
            </c:ext>
          </c:extLst>
        </c:ser>
        <c:ser>
          <c:idx val="4"/>
          <c:order val="4"/>
          <c:tx>
            <c:strRef>
              <c:f>歷年職級分佈!$E$2</c:f>
              <c:strCache>
                <c:ptCount val="1"/>
                <c:pt idx="0">
                  <c:v>教授</c:v>
                </c:pt>
              </c:strCache>
            </c:strRef>
          </c:tx>
          <c:spPr>
            <a:solidFill>
              <a:schemeClr val="accent5">
                <a:lumMod val="60000"/>
                <a:alpha val="70000"/>
              </a:schemeClr>
            </a:solidFill>
            <a:ln>
              <a:noFill/>
            </a:ln>
            <a:effectLst/>
          </c:spPr>
          <c:invertIfNegative val="0"/>
          <c:val>
            <c:numRef>
              <c:f>歷年職級分佈!$E$3:$E$25</c:f>
              <c:numCache>
                <c:formatCode>0_);[Red]\(0\)</c:formatCode>
                <c:ptCount val="23"/>
                <c:pt idx="0">
                  <c:v>6</c:v>
                </c:pt>
                <c:pt idx="1">
                  <c:v>7</c:v>
                </c:pt>
                <c:pt idx="2">
                  <c:v>12</c:v>
                </c:pt>
                <c:pt idx="3">
                  <c:v>10</c:v>
                </c:pt>
                <c:pt idx="4">
                  <c:v>12</c:v>
                </c:pt>
                <c:pt idx="5">
                  <c:v>9</c:v>
                </c:pt>
                <c:pt idx="6">
                  <c:v>9</c:v>
                </c:pt>
                <c:pt idx="7">
                  <c:v>18</c:v>
                </c:pt>
                <c:pt idx="8">
                  <c:v>18</c:v>
                </c:pt>
                <c:pt idx="9">
                  <c:v>20</c:v>
                </c:pt>
                <c:pt idx="10">
                  <c:v>19</c:v>
                </c:pt>
                <c:pt idx="11">
                  <c:v>23</c:v>
                </c:pt>
                <c:pt idx="12">
                  <c:v>24</c:v>
                </c:pt>
                <c:pt idx="13">
                  <c:v>29</c:v>
                </c:pt>
                <c:pt idx="14">
                  <c:v>22</c:v>
                </c:pt>
                <c:pt idx="15">
                  <c:v>25</c:v>
                </c:pt>
                <c:pt idx="16">
                  <c:v>32</c:v>
                </c:pt>
                <c:pt idx="17">
                  <c:v>32</c:v>
                </c:pt>
                <c:pt idx="18">
                  <c:v>33</c:v>
                </c:pt>
                <c:pt idx="19">
                  <c:v>34</c:v>
                </c:pt>
                <c:pt idx="20">
                  <c:v>40</c:v>
                </c:pt>
                <c:pt idx="21">
                  <c:v>35</c:v>
                </c:pt>
                <c:pt idx="22">
                  <c:v>41</c:v>
                </c:pt>
              </c:numCache>
            </c:numRef>
          </c:val>
          <c:extLst>
            <c:ext xmlns:c16="http://schemas.microsoft.com/office/drawing/2014/chart" uri="{C3380CC4-5D6E-409C-BE32-E72D297353CC}">
              <c16:uniqueId val="{00000004-9D96-4008-BAA2-54887097D047}"/>
            </c:ext>
          </c:extLst>
        </c:ser>
        <c:ser>
          <c:idx val="5"/>
          <c:order val="5"/>
          <c:tx>
            <c:strRef>
              <c:f>歷年職級分佈!$F$2</c:f>
              <c:strCache>
                <c:ptCount val="1"/>
                <c:pt idx="0">
                  <c:v>合計</c:v>
                </c:pt>
              </c:strCache>
            </c:strRef>
          </c:tx>
          <c:spPr>
            <a:solidFill>
              <a:schemeClr val="accent4">
                <a:lumMod val="60000"/>
                <a:alpha val="70000"/>
              </a:schemeClr>
            </a:solidFill>
            <a:ln>
              <a:noFill/>
            </a:ln>
            <a:effectLst/>
          </c:spPr>
          <c:invertIfNegative val="0"/>
          <c:val>
            <c:numRef>
              <c:f>歷年職級分佈!$F$3:$F$25</c:f>
              <c:numCache>
                <c:formatCode>0_);[Red]\(0\)</c:formatCode>
                <c:ptCount val="23"/>
                <c:pt idx="0">
                  <c:v>32</c:v>
                </c:pt>
                <c:pt idx="1">
                  <c:v>37</c:v>
                </c:pt>
                <c:pt idx="2">
                  <c:v>40</c:v>
                </c:pt>
                <c:pt idx="3">
                  <c:v>38</c:v>
                </c:pt>
                <c:pt idx="4">
                  <c:v>43</c:v>
                </c:pt>
                <c:pt idx="5">
                  <c:v>35</c:v>
                </c:pt>
                <c:pt idx="6">
                  <c:v>48</c:v>
                </c:pt>
                <c:pt idx="7">
                  <c:v>59</c:v>
                </c:pt>
                <c:pt idx="8">
                  <c:v>69</c:v>
                </c:pt>
                <c:pt idx="9">
                  <c:v>69</c:v>
                </c:pt>
                <c:pt idx="10">
                  <c:v>66</c:v>
                </c:pt>
                <c:pt idx="11">
                  <c:v>65</c:v>
                </c:pt>
                <c:pt idx="12">
                  <c:v>62</c:v>
                </c:pt>
                <c:pt idx="13">
                  <c:v>79</c:v>
                </c:pt>
                <c:pt idx="14">
                  <c:v>51</c:v>
                </c:pt>
                <c:pt idx="15">
                  <c:v>77</c:v>
                </c:pt>
                <c:pt idx="16">
                  <c:v>76</c:v>
                </c:pt>
                <c:pt idx="17">
                  <c:v>87</c:v>
                </c:pt>
                <c:pt idx="18">
                  <c:v>74</c:v>
                </c:pt>
                <c:pt idx="19">
                  <c:v>88</c:v>
                </c:pt>
                <c:pt idx="20">
                  <c:v>97</c:v>
                </c:pt>
                <c:pt idx="21">
                  <c:v>87</c:v>
                </c:pt>
                <c:pt idx="22">
                  <c:v>96</c:v>
                </c:pt>
              </c:numCache>
            </c:numRef>
          </c:val>
          <c:extLst>
            <c:ext xmlns:c16="http://schemas.microsoft.com/office/drawing/2014/chart" uri="{C3380CC4-5D6E-409C-BE32-E72D297353CC}">
              <c16:uniqueId val="{00000005-9D96-4008-BAA2-54887097D047}"/>
            </c:ext>
          </c:extLst>
        </c:ser>
        <c:dLbls>
          <c:showLegendKey val="0"/>
          <c:showVal val="0"/>
          <c:showCatName val="0"/>
          <c:showSerName val="0"/>
          <c:showPercent val="0"/>
          <c:showBubbleSize val="0"/>
        </c:dLbls>
        <c:gapWidth val="80"/>
        <c:overlap val="25"/>
        <c:axId val="1840907728"/>
        <c:axId val="1840908816"/>
      </c:barChart>
      <c:catAx>
        <c:axId val="1840907728"/>
        <c:scaling>
          <c:orientation val="minMax"/>
        </c:scaling>
        <c:delete val="0"/>
        <c:axPos val="b"/>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lumMod val="65000"/>
                    <a:lumOff val="35000"/>
                  </a:schemeClr>
                </a:solidFill>
                <a:latin typeface="+mn-lt"/>
                <a:ea typeface="+mn-ea"/>
                <a:cs typeface="+mn-cs"/>
              </a:defRPr>
            </a:pPr>
            <a:endParaRPr lang="zh-TW"/>
          </a:p>
        </c:txPr>
        <c:crossAx val="1840908816"/>
        <c:crosses val="autoZero"/>
        <c:auto val="1"/>
        <c:lblAlgn val="ctr"/>
        <c:lblOffset val="100"/>
        <c:noMultiLvlLbl val="0"/>
      </c:catAx>
      <c:valAx>
        <c:axId val="1840908816"/>
        <c:scaling>
          <c:orientation val="minMax"/>
        </c:scaling>
        <c:delete val="0"/>
        <c:axPos val="l"/>
        <c:majorGridlines>
          <c:spPr>
            <a:ln w="9525" cap="flat" cmpd="sng" algn="ctr">
              <a:solidFill>
                <a:schemeClr val="tx1">
                  <a:lumMod val="5000"/>
                  <a:lumOff val="9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tx1">
                    <a:lumMod val="65000"/>
                    <a:lumOff val="35000"/>
                  </a:schemeClr>
                </a:solidFill>
                <a:latin typeface="+mn-lt"/>
                <a:ea typeface="+mn-ea"/>
                <a:cs typeface="+mn-cs"/>
              </a:defRPr>
            </a:pPr>
            <a:endParaRPr lang="zh-TW"/>
          </a:p>
        </c:txPr>
        <c:crossAx val="1840907728"/>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zh-TW"/>
          </a:p>
        </c:txPr>
      </c:dTable>
      <c:spPr>
        <a:noFill/>
        <a:ln>
          <a:noFill/>
        </a:ln>
        <a:effectLst/>
      </c:spPr>
    </c:plotArea>
    <c:plotVisOnly val="1"/>
    <c:dispBlanksAs val="gap"/>
    <c:showDLblsOverMax val="0"/>
  </c:chart>
  <c:spPr>
    <a:solidFill>
      <a:schemeClr val="lt1"/>
    </a:solidFill>
    <a:ln w="9525" cap="flat" cmpd="sng" algn="ctr">
      <a:solidFill>
        <a:schemeClr val="tx1"/>
      </a:solidFill>
      <a:round/>
    </a:ln>
    <a:effectLst/>
  </c:spPr>
  <c:txPr>
    <a:bodyPr/>
    <a:lstStyle/>
    <a:p>
      <a:pPr>
        <a:defRPr/>
      </a:pPr>
      <a:endParaRPr lang="zh-TW"/>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zh-TW" altLang="zh-TW" sz="1800" b="0" i="0" baseline="0">
                <a:effectLst/>
              </a:rPr>
              <a:t>科技部計畫件數金額趨勢表</a:t>
            </a:r>
            <a:endParaRPr lang="zh-TW" altLang="zh-TW">
              <a:effectLst/>
            </a:endParaRPr>
          </a:p>
        </c:rich>
      </c:tx>
      <c:layout>
        <c:manualLayout>
          <c:xMode val="edge"/>
          <c:yMode val="edge"/>
          <c:x val="0.43122676579925651"/>
          <c:y val="2.749140298370474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zh-TW"/>
        </a:p>
      </c:txPr>
    </c:title>
    <c:autoTitleDeleted val="0"/>
    <c:plotArea>
      <c:layout/>
      <c:barChart>
        <c:barDir val="col"/>
        <c:grouping val="clustered"/>
        <c:varyColors val="0"/>
        <c:ser>
          <c:idx val="0"/>
          <c:order val="0"/>
          <c:tx>
            <c:strRef>
              <c:f>國科會計畫件數金額趨勢圖!$A$32</c:f>
              <c:strCache>
                <c:ptCount val="1"/>
                <c:pt idx="0">
                  <c:v>年度</c:v>
                </c:pt>
              </c:strCache>
            </c:strRef>
          </c:tx>
          <c:spPr>
            <a:solidFill>
              <a:schemeClr val="accent1"/>
            </a:solidFill>
            <a:ln>
              <a:noFill/>
            </a:ln>
            <a:effectLst/>
          </c:spPr>
          <c:invertIfNegative val="0"/>
          <c:val>
            <c:numRef>
              <c:f>國科會計畫件數金額趨勢圖!$B$32:$X$32</c:f>
              <c:numCache>
                <c:formatCode>General</c:formatCode>
                <c:ptCount val="23"/>
                <c:pt idx="0">
                  <c:v>93</c:v>
                </c:pt>
                <c:pt idx="1">
                  <c:v>94</c:v>
                </c:pt>
                <c:pt idx="2">
                  <c:v>95</c:v>
                </c:pt>
                <c:pt idx="3">
                  <c:v>96</c:v>
                </c:pt>
                <c:pt idx="4">
                  <c:v>97</c:v>
                </c:pt>
                <c:pt idx="5">
                  <c:v>98</c:v>
                </c:pt>
                <c:pt idx="6">
                  <c:v>99</c:v>
                </c:pt>
                <c:pt idx="7">
                  <c:v>100</c:v>
                </c:pt>
                <c:pt idx="8">
                  <c:v>101</c:v>
                </c:pt>
                <c:pt idx="9">
                  <c:v>102</c:v>
                </c:pt>
                <c:pt idx="10">
                  <c:v>103</c:v>
                </c:pt>
                <c:pt idx="11">
                  <c:v>104</c:v>
                </c:pt>
                <c:pt idx="12">
                  <c:v>105</c:v>
                </c:pt>
                <c:pt idx="13">
                  <c:v>106</c:v>
                </c:pt>
                <c:pt idx="14">
                  <c:v>107</c:v>
                </c:pt>
                <c:pt idx="15">
                  <c:v>108</c:v>
                </c:pt>
                <c:pt idx="16">
                  <c:v>109</c:v>
                </c:pt>
                <c:pt idx="17">
                  <c:v>110</c:v>
                </c:pt>
                <c:pt idx="18">
                  <c:v>111</c:v>
                </c:pt>
                <c:pt idx="19">
                  <c:v>112</c:v>
                </c:pt>
                <c:pt idx="20">
                  <c:v>113</c:v>
                </c:pt>
                <c:pt idx="21">
                  <c:v>114</c:v>
                </c:pt>
                <c:pt idx="22">
                  <c:v>115</c:v>
                </c:pt>
              </c:numCache>
            </c:numRef>
          </c:val>
          <c:extLst>
            <c:ext xmlns:c16="http://schemas.microsoft.com/office/drawing/2014/chart" uri="{C3380CC4-5D6E-409C-BE32-E72D297353CC}">
              <c16:uniqueId val="{00000000-D832-490C-88D6-0289273DEB26}"/>
            </c:ext>
          </c:extLst>
        </c:ser>
        <c:ser>
          <c:idx val="1"/>
          <c:order val="1"/>
          <c:tx>
            <c:strRef>
              <c:f>國科會計畫件數金額趨勢圖!$A$33</c:f>
              <c:strCache>
                <c:ptCount val="1"/>
                <c:pt idx="0">
                  <c:v>產學合作計畫(含企業配合款)</c:v>
                </c:pt>
              </c:strCache>
            </c:strRef>
          </c:tx>
          <c:spPr>
            <a:solidFill>
              <a:schemeClr val="accent2"/>
            </a:solidFill>
            <a:ln>
              <a:noFill/>
            </a:ln>
            <a:effectLst/>
          </c:spPr>
          <c:invertIfNegative val="0"/>
          <c:val>
            <c:numRef>
              <c:f>國科會計畫件數金額趨勢圖!$B$33:$X$33</c:f>
              <c:numCache>
                <c:formatCode>#,##0_);[Red]\(#,##0\)</c:formatCode>
                <c:ptCount val="23"/>
                <c:pt idx="0">
                  <c:v>1206940</c:v>
                </c:pt>
                <c:pt idx="1">
                  <c:v>954000</c:v>
                </c:pt>
                <c:pt idx="2">
                  <c:v>2702585</c:v>
                </c:pt>
                <c:pt idx="3">
                  <c:v>1570440</c:v>
                </c:pt>
                <c:pt idx="4">
                  <c:v>441000</c:v>
                </c:pt>
                <c:pt idx="5">
                  <c:v>1077560</c:v>
                </c:pt>
                <c:pt idx="6">
                  <c:v>1802900</c:v>
                </c:pt>
                <c:pt idx="7">
                  <c:v>1042640</c:v>
                </c:pt>
                <c:pt idx="8">
                  <c:v>929000</c:v>
                </c:pt>
                <c:pt idx="9">
                  <c:v>542000</c:v>
                </c:pt>
                <c:pt idx="10">
                  <c:v>1615280</c:v>
                </c:pt>
                <c:pt idx="11">
                  <c:v>1832911</c:v>
                </c:pt>
                <c:pt idx="12">
                  <c:v>1097757</c:v>
                </c:pt>
                <c:pt idx="13">
                  <c:v>1073678</c:v>
                </c:pt>
                <c:pt idx="14">
                  <c:v>1681537</c:v>
                </c:pt>
                <c:pt idx="15">
                  <c:v>2646300</c:v>
                </c:pt>
                <c:pt idx="16">
                  <c:v>5127091</c:v>
                </c:pt>
                <c:pt idx="17">
                  <c:v>2726374</c:v>
                </c:pt>
                <c:pt idx="18">
                  <c:v>1633911</c:v>
                </c:pt>
                <c:pt idx="19">
                  <c:v>0</c:v>
                </c:pt>
                <c:pt idx="20">
                  <c:v>3667280</c:v>
                </c:pt>
                <c:pt idx="21">
                  <c:v>4049839</c:v>
                </c:pt>
                <c:pt idx="22">
                  <c:v>2738900</c:v>
                </c:pt>
              </c:numCache>
            </c:numRef>
          </c:val>
          <c:extLst>
            <c:ext xmlns:c16="http://schemas.microsoft.com/office/drawing/2014/chart" uri="{C3380CC4-5D6E-409C-BE32-E72D297353CC}">
              <c16:uniqueId val="{00000001-D832-490C-88D6-0289273DEB26}"/>
            </c:ext>
          </c:extLst>
        </c:ser>
        <c:ser>
          <c:idx val="2"/>
          <c:order val="2"/>
          <c:tx>
            <c:strRef>
              <c:f>國科會計畫件數金額趨勢圖!$A$34</c:f>
              <c:strCache>
                <c:ptCount val="1"/>
                <c:pt idx="0">
                  <c:v>大專生參與研究計畫</c:v>
                </c:pt>
              </c:strCache>
            </c:strRef>
          </c:tx>
          <c:spPr>
            <a:solidFill>
              <a:schemeClr val="accent3"/>
            </a:solidFill>
            <a:ln>
              <a:noFill/>
            </a:ln>
            <a:effectLst/>
          </c:spPr>
          <c:invertIfNegative val="0"/>
          <c:val>
            <c:numRef>
              <c:f>國科會計畫件數金額趨勢圖!$B$34:$X$34</c:f>
              <c:numCache>
                <c:formatCode>#,##0</c:formatCode>
                <c:ptCount val="23"/>
                <c:pt idx="0">
                  <c:v>0</c:v>
                </c:pt>
                <c:pt idx="1">
                  <c:v>188000</c:v>
                </c:pt>
                <c:pt idx="2">
                  <c:v>94000</c:v>
                </c:pt>
                <c:pt idx="3">
                  <c:v>183000</c:v>
                </c:pt>
                <c:pt idx="4">
                  <c:v>235000</c:v>
                </c:pt>
                <c:pt idx="5">
                  <c:v>423000</c:v>
                </c:pt>
                <c:pt idx="6">
                  <c:v>376000</c:v>
                </c:pt>
                <c:pt idx="7">
                  <c:v>611000</c:v>
                </c:pt>
                <c:pt idx="8">
                  <c:v>235000</c:v>
                </c:pt>
                <c:pt idx="9">
                  <c:v>470000</c:v>
                </c:pt>
                <c:pt idx="10">
                  <c:v>846000</c:v>
                </c:pt>
                <c:pt idx="11">
                  <c:v>1104000</c:v>
                </c:pt>
                <c:pt idx="12">
                  <c:v>1152000</c:v>
                </c:pt>
                <c:pt idx="13">
                  <c:v>1104000</c:v>
                </c:pt>
                <c:pt idx="14" formatCode="#,##0_);[Red]\(#,##0\)">
                  <c:v>1200000</c:v>
                </c:pt>
                <c:pt idx="15">
                  <c:v>960000</c:v>
                </c:pt>
                <c:pt idx="16">
                  <c:v>1152000</c:v>
                </c:pt>
                <c:pt idx="17">
                  <c:v>1200000</c:v>
                </c:pt>
                <c:pt idx="18">
                  <c:v>1428000</c:v>
                </c:pt>
                <c:pt idx="19">
                  <c:v>1668000</c:v>
                </c:pt>
                <c:pt idx="20">
                  <c:v>1785000</c:v>
                </c:pt>
                <c:pt idx="21">
                  <c:v>2374000</c:v>
                </c:pt>
                <c:pt idx="22">
                  <c:v>2495582</c:v>
                </c:pt>
              </c:numCache>
            </c:numRef>
          </c:val>
          <c:extLst>
            <c:ext xmlns:c16="http://schemas.microsoft.com/office/drawing/2014/chart" uri="{C3380CC4-5D6E-409C-BE32-E72D297353CC}">
              <c16:uniqueId val="{00000002-D832-490C-88D6-0289273DEB26}"/>
            </c:ext>
          </c:extLst>
        </c:ser>
        <c:ser>
          <c:idx val="3"/>
          <c:order val="3"/>
          <c:tx>
            <c:strRef>
              <c:f>國科會計畫件數金額趨勢圖!$A$35</c:f>
              <c:strCache>
                <c:ptCount val="1"/>
                <c:pt idx="0">
                  <c:v>專題研究計畫</c:v>
                </c:pt>
              </c:strCache>
            </c:strRef>
          </c:tx>
          <c:spPr>
            <a:solidFill>
              <a:schemeClr val="accent4"/>
            </a:solidFill>
            <a:ln>
              <a:noFill/>
            </a:ln>
            <a:effectLst/>
          </c:spPr>
          <c:invertIfNegative val="0"/>
          <c:val>
            <c:numRef>
              <c:f>國科會計畫件數金額趨勢圖!$B$35:$X$35</c:f>
              <c:numCache>
                <c:formatCode>#,##0</c:formatCode>
                <c:ptCount val="23"/>
                <c:pt idx="0">
                  <c:v>11899100</c:v>
                </c:pt>
                <c:pt idx="1">
                  <c:v>15829825</c:v>
                </c:pt>
                <c:pt idx="2">
                  <c:v>15437000</c:v>
                </c:pt>
                <c:pt idx="3">
                  <c:v>16720000</c:v>
                </c:pt>
                <c:pt idx="4">
                  <c:v>20241000</c:v>
                </c:pt>
                <c:pt idx="5">
                  <c:v>20151829</c:v>
                </c:pt>
                <c:pt idx="6">
                  <c:v>21432000</c:v>
                </c:pt>
                <c:pt idx="7">
                  <c:v>24331000</c:v>
                </c:pt>
                <c:pt idx="8">
                  <c:v>33600000</c:v>
                </c:pt>
                <c:pt idx="9">
                  <c:v>34894000</c:v>
                </c:pt>
                <c:pt idx="10">
                  <c:v>32085000</c:v>
                </c:pt>
                <c:pt idx="11">
                  <c:v>33182240</c:v>
                </c:pt>
                <c:pt idx="12">
                  <c:v>32391949</c:v>
                </c:pt>
                <c:pt idx="13">
                  <c:v>52886000</c:v>
                </c:pt>
                <c:pt idx="14">
                  <c:v>35423909</c:v>
                </c:pt>
                <c:pt idx="15">
                  <c:v>49860000</c:v>
                </c:pt>
                <c:pt idx="16">
                  <c:v>53674000</c:v>
                </c:pt>
                <c:pt idx="17">
                  <c:v>61757000</c:v>
                </c:pt>
                <c:pt idx="18">
                  <c:v>56909000</c:v>
                </c:pt>
                <c:pt idx="19">
                  <c:v>65983000</c:v>
                </c:pt>
                <c:pt idx="20">
                  <c:v>71430000</c:v>
                </c:pt>
                <c:pt idx="21">
                  <c:v>66991281</c:v>
                </c:pt>
                <c:pt idx="22">
                  <c:v>81283439</c:v>
                </c:pt>
              </c:numCache>
            </c:numRef>
          </c:val>
          <c:extLst>
            <c:ext xmlns:c16="http://schemas.microsoft.com/office/drawing/2014/chart" uri="{C3380CC4-5D6E-409C-BE32-E72D297353CC}">
              <c16:uniqueId val="{00000003-D832-490C-88D6-0289273DEB26}"/>
            </c:ext>
          </c:extLst>
        </c:ser>
        <c:ser>
          <c:idx val="4"/>
          <c:order val="4"/>
          <c:tx>
            <c:strRef>
              <c:f>國科會計畫件數金額趨勢圖!$A$36</c:f>
              <c:strCache>
                <c:ptCount val="1"/>
                <c:pt idx="0">
                  <c:v>合計</c:v>
                </c:pt>
              </c:strCache>
            </c:strRef>
          </c:tx>
          <c:spPr>
            <a:solidFill>
              <a:schemeClr val="accent5"/>
            </a:solidFill>
            <a:ln>
              <a:noFill/>
            </a:ln>
            <a:effectLst/>
          </c:spPr>
          <c:invertIfNegative val="0"/>
          <c:val>
            <c:numRef>
              <c:f>國科會計畫件數金額趨勢圖!$B$36:$X$36</c:f>
              <c:numCache>
                <c:formatCode>"$"#,##0</c:formatCode>
                <c:ptCount val="23"/>
                <c:pt idx="0">
                  <c:v>13106040</c:v>
                </c:pt>
                <c:pt idx="1">
                  <c:v>16971825</c:v>
                </c:pt>
                <c:pt idx="2">
                  <c:v>18233585</c:v>
                </c:pt>
                <c:pt idx="3">
                  <c:v>18473440</c:v>
                </c:pt>
                <c:pt idx="4">
                  <c:v>20917000</c:v>
                </c:pt>
                <c:pt idx="5">
                  <c:v>21652389</c:v>
                </c:pt>
                <c:pt idx="6">
                  <c:v>23610900</c:v>
                </c:pt>
                <c:pt idx="7">
                  <c:v>25984640</c:v>
                </c:pt>
                <c:pt idx="8">
                  <c:v>34764000</c:v>
                </c:pt>
                <c:pt idx="9">
                  <c:v>35906000</c:v>
                </c:pt>
                <c:pt idx="10">
                  <c:v>34546280</c:v>
                </c:pt>
                <c:pt idx="11">
                  <c:v>36119151</c:v>
                </c:pt>
                <c:pt idx="12">
                  <c:v>34641706</c:v>
                </c:pt>
                <c:pt idx="13">
                  <c:v>55063678</c:v>
                </c:pt>
                <c:pt idx="14">
                  <c:v>38305446</c:v>
                </c:pt>
                <c:pt idx="15">
                  <c:v>53466300</c:v>
                </c:pt>
                <c:pt idx="16">
                  <c:v>59953091</c:v>
                </c:pt>
                <c:pt idx="17">
                  <c:v>65683374</c:v>
                </c:pt>
                <c:pt idx="18">
                  <c:v>59970911</c:v>
                </c:pt>
                <c:pt idx="19">
                  <c:v>67651000</c:v>
                </c:pt>
                <c:pt idx="20">
                  <c:v>76882280</c:v>
                </c:pt>
                <c:pt idx="21">
                  <c:v>73415120</c:v>
                </c:pt>
                <c:pt idx="22">
                  <c:v>86517921</c:v>
                </c:pt>
              </c:numCache>
            </c:numRef>
          </c:val>
          <c:extLst>
            <c:ext xmlns:c16="http://schemas.microsoft.com/office/drawing/2014/chart" uri="{C3380CC4-5D6E-409C-BE32-E72D297353CC}">
              <c16:uniqueId val="{00000004-D832-490C-88D6-0289273DEB26}"/>
            </c:ext>
          </c:extLst>
        </c:ser>
        <c:dLbls>
          <c:showLegendKey val="0"/>
          <c:showVal val="0"/>
          <c:showCatName val="0"/>
          <c:showSerName val="0"/>
          <c:showPercent val="0"/>
          <c:showBubbleSize val="0"/>
        </c:dLbls>
        <c:gapWidth val="219"/>
        <c:overlap val="-27"/>
        <c:axId val="1845915520"/>
        <c:axId val="1845916064"/>
      </c:barChart>
      <c:catAx>
        <c:axId val="1845915520"/>
        <c:scaling>
          <c:orientation val="minMax"/>
        </c:scaling>
        <c:delete val="0"/>
        <c:axPos val="b"/>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1845916064"/>
        <c:crosses val="autoZero"/>
        <c:auto val="1"/>
        <c:lblAlgn val="ctr"/>
        <c:lblOffset val="100"/>
        <c:noMultiLvlLbl val="0"/>
      </c:catAx>
      <c:valAx>
        <c:axId val="18459160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1845915520"/>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zh-TW"/>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TW"/>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zh-TW" altLang="en-US" sz="1400" b="0" i="0" u="none" strike="noStrike" kern="1200" spc="0" baseline="0">
                <a:solidFill>
                  <a:sysClr val="windowText" lastClr="000000">
                    <a:lumMod val="65000"/>
                    <a:lumOff val="35000"/>
                  </a:sysClr>
                </a:solidFill>
                <a:latin typeface="+mn-lt"/>
                <a:ea typeface="+mn-ea"/>
                <a:cs typeface="+mn-cs"/>
              </a:rPr>
              <a:t>國 科 會</a:t>
            </a:r>
            <a:r>
              <a:rPr lang="en-US"/>
              <a:t> </a:t>
            </a:r>
            <a:r>
              <a:rPr lang="zh-TW"/>
              <a:t>計</a:t>
            </a:r>
            <a:r>
              <a:rPr lang="en-US"/>
              <a:t> </a:t>
            </a:r>
            <a:r>
              <a:rPr lang="zh-TW"/>
              <a:t>畫</a:t>
            </a:r>
            <a:r>
              <a:rPr lang="en-US"/>
              <a:t> </a:t>
            </a:r>
            <a:r>
              <a:rPr lang="zh-TW"/>
              <a:t>件</a:t>
            </a:r>
            <a:r>
              <a:rPr lang="en-US"/>
              <a:t> </a:t>
            </a:r>
            <a:r>
              <a:rPr lang="zh-TW"/>
              <a:t>數</a:t>
            </a:r>
            <a:r>
              <a:rPr lang="en-US"/>
              <a:t> </a:t>
            </a:r>
            <a:r>
              <a:rPr lang="zh-TW"/>
              <a:t>趨</a:t>
            </a:r>
            <a:r>
              <a:rPr lang="en-US"/>
              <a:t> </a:t>
            </a:r>
            <a:r>
              <a:rPr lang="zh-TW"/>
              <a:t>勢</a:t>
            </a:r>
            <a:r>
              <a:rPr lang="en-US"/>
              <a:t> </a:t>
            </a:r>
            <a:r>
              <a:rPr lang="zh-TW"/>
              <a:t>表</a:t>
            </a:r>
          </a:p>
        </c:rich>
      </c:tx>
      <c:layout>
        <c:manualLayout>
          <c:xMode val="edge"/>
          <c:yMode val="edge"/>
          <c:x val="0.40075190502470504"/>
          <c:y val="2.995791479448050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zh-TW"/>
        </a:p>
      </c:txPr>
    </c:title>
    <c:autoTitleDeleted val="0"/>
    <c:view3D>
      <c:rotX val="15"/>
      <c:rotY val="2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line3DChart>
        <c:grouping val="standard"/>
        <c:varyColors val="0"/>
        <c:ser>
          <c:idx val="0"/>
          <c:order val="0"/>
          <c:tx>
            <c:strRef>
              <c:f>國科會計畫件數金額趨勢圖!$A$3</c:f>
              <c:strCache>
                <c:ptCount val="1"/>
                <c:pt idx="0">
                  <c:v>產學合作計畫</c:v>
                </c:pt>
              </c:strCache>
            </c:strRef>
          </c:tx>
          <c:spPr>
            <a:solidFill>
              <a:schemeClr val="accent1"/>
            </a:solidFill>
            <a:ln>
              <a:noFill/>
            </a:ln>
            <a:effectLst/>
            <a:sp3d/>
          </c:spPr>
          <c:cat>
            <c:numRef>
              <c:f>國科會計畫件數金額趨勢圖!$B$2:$X$2</c:f>
              <c:numCache>
                <c:formatCode>General</c:formatCode>
                <c:ptCount val="23"/>
                <c:pt idx="0">
                  <c:v>93</c:v>
                </c:pt>
                <c:pt idx="1">
                  <c:v>94</c:v>
                </c:pt>
                <c:pt idx="2">
                  <c:v>95</c:v>
                </c:pt>
                <c:pt idx="3">
                  <c:v>96</c:v>
                </c:pt>
                <c:pt idx="4">
                  <c:v>97</c:v>
                </c:pt>
                <c:pt idx="5">
                  <c:v>98</c:v>
                </c:pt>
                <c:pt idx="6">
                  <c:v>99</c:v>
                </c:pt>
                <c:pt idx="7">
                  <c:v>100</c:v>
                </c:pt>
                <c:pt idx="8">
                  <c:v>101</c:v>
                </c:pt>
                <c:pt idx="9">
                  <c:v>102</c:v>
                </c:pt>
                <c:pt idx="10">
                  <c:v>103</c:v>
                </c:pt>
                <c:pt idx="11">
                  <c:v>104</c:v>
                </c:pt>
                <c:pt idx="12">
                  <c:v>105</c:v>
                </c:pt>
                <c:pt idx="13">
                  <c:v>106</c:v>
                </c:pt>
                <c:pt idx="14">
                  <c:v>107</c:v>
                </c:pt>
                <c:pt idx="15">
                  <c:v>108</c:v>
                </c:pt>
                <c:pt idx="16">
                  <c:v>109</c:v>
                </c:pt>
                <c:pt idx="17">
                  <c:v>110</c:v>
                </c:pt>
                <c:pt idx="18">
                  <c:v>111</c:v>
                </c:pt>
                <c:pt idx="19">
                  <c:v>112</c:v>
                </c:pt>
                <c:pt idx="20">
                  <c:v>113</c:v>
                </c:pt>
                <c:pt idx="21">
                  <c:v>114</c:v>
                </c:pt>
                <c:pt idx="22">
                  <c:v>115</c:v>
                </c:pt>
              </c:numCache>
            </c:numRef>
          </c:cat>
          <c:val>
            <c:numRef>
              <c:f>國科會計畫件數金額趨勢圖!$B$3:$X$3</c:f>
              <c:numCache>
                <c:formatCode>General</c:formatCode>
                <c:ptCount val="23"/>
                <c:pt idx="0">
                  <c:v>2</c:v>
                </c:pt>
                <c:pt idx="1">
                  <c:v>2</c:v>
                </c:pt>
                <c:pt idx="2">
                  <c:v>5</c:v>
                </c:pt>
                <c:pt idx="3">
                  <c:v>3</c:v>
                </c:pt>
                <c:pt idx="4">
                  <c:v>1</c:v>
                </c:pt>
                <c:pt idx="5">
                  <c:v>2</c:v>
                </c:pt>
                <c:pt idx="6">
                  <c:v>4</c:v>
                </c:pt>
                <c:pt idx="7">
                  <c:v>2</c:v>
                </c:pt>
                <c:pt idx="8">
                  <c:v>2</c:v>
                </c:pt>
                <c:pt idx="9">
                  <c:v>1</c:v>
                </c:pt>
                <c:pt idx="10">
                  <c:v>3</c:v>
                </c:pt>
                <c:pt idx="11">
                  <c:v>3</c:v>
                </c:pt>
                <c:pt idx="12">
                  <c:v>2</c:v>
                </c:pt>
                <c:pt idx="13">
                  <c:v>2</c:v>
                </c:pt>
                <c:pt idx="14">
                  <c:v>3</c:v>
                </c:pt>
                <c:pt idx="15">
                  <c:v>4</c:v>
                </c:pt>
                <c:pt idx="16">
                  <c:v>8</c:v>
                </c:pt>
                <c:pt idx="17">
                  <c:v>5</c:v>
                </c:pt>
                <c:pt idx="18">
                  <c:v>2</c:v>
                </c:pt>
                <c:pt idx="19">
                  <c:v>0</c:v>
                </c:pt>
                <c:pt idx="20">
                  <c:v>5</c:v>
                </c:pt>
                <c:pt idx="21">
                  <c:v>5</c:v>
                </c:pt>
                <c:pt idx="22">
                  <c:v>4</c:v>
                </c:pt>
              </c:numCache>
            </c:numRef>
          </c:val>
          <c:smooth val="0"/>
          <c:extLst>
            <c:ext xmlns:c16="http://schemas.microsoft.com/office/drawing/2014/chart" uri="{C3380CC4-5D6E-409C-BE32-E72D297353CC}">
              <c16:uniqueId val="{00000000-F6C5-4C9E-9E35-3F689544CE2F}"/>
            </c:ext>
          </c:extLst>
        </c:ser>
        <c:ser>
          <c:idx val="1"/>
          <c:order val="1"/>
          <c:tx>
            <c:strRef>
              <c:f>國科會計畫件數金額趨勢圖!$A$4</c:f>
              <c:strCache>
                <c:ptCount val="1"/>
                <c:pt idx="0">
                  <c:v>大專生參與研究計畫</c:v>
                </c:pt>
              </c:strCache>
            </c:strRef>
          </c:tx>
          <c:spPr>
            <a:solidFill>
              <a:schemeClr val="accent2"/>
            </a:solidFill>
            <a:ln>
              <a:noFill/>
            </a:ln>
            <a:effectLst/>
            <a:sp3d/>
          </c:spPr>
          <c:cat>
            <c:numRef>
              <c:f>國科會計畫件數金額趨勢圖!$B$2:$X$2</c:f>
              <c:numCache>
                <c:formatCode>General</c:formatCode>
                <c:ptCount val="23"/>
                <c:pt idx="0">
                  <c:v>93</c:v>
                </c:pt>
                <c:pt idx="1">
                  <c:v>94</c:v>
                </c:pt>
                <c:pt idx="2">
                  <c:v>95</c:v>
                </c:pt>
                <c:pt idx="3">
                  <c:v>96</c:v>
                </c:pt>
                <c:pt idx="4">
                  <c:v>97</c:v>
                </c:pt>
                <c:pt idx="5">
                  <c:v>98</c:v>
                </c:pt>
                <c:pt idx="6">
                  <c:v>99</c:v>
                </c:pt>
                <c:pt idx="7">
                  <c:v>100</c:v>
                </c:pt>
                <c:pt idx="8">
                  <c:v>101</c:v>
                </c:pt>
                <c:pt idx="9">
                  <c:v>102</c:v>
                </c:pt>
                <c:pt idx="10">
                  <c:v>103</c:v>
                </c:pt>
                <c:pt idx="11">
                  <c:v>104</c:v>
                </c:pt>
                <c:pt idx="12">
                  <c:v>105</c:v>
                </c:pt>
                <c:pt idx="13">
                  <c:v>106</c:v>
                </c:pt>
                <c:pt idx="14">
                  <c:v>107</c:v>
                </c:pt>
                <c:pt idx="15">
                  <c:v>108</c:v>
                </c:pt>
                <c:pt idx="16">
                  <c:v>109</c:v>
                </c:pt>
                <c:pt idx="17">
                  <c:v>110</c:v>
                </c:pt>
                <c:pt idx="18">
                  <c:v>111</c:v>
                </c:pt>
                <c:pt idx="19">
                  <c:v>112</c:v>
                </c:pt>
                <c:pt idx="20">
                  <c:v>113</c:v>
                </c:pt>
                <c:pt idx="21">
                  <c:v>114</c:v>
                </c:pt>
                <c:pt idx="22">
                  <c:v>115</c:v>
                </c:pt>
              </c:numCache>
            </c:numRef>
          </c:cat>
          <c:val>
            <c:numRef>
              <c:f>國科會計畫件數金額趨勢圖!$B$4:$X$4</c:f>
              <c:numCache>
                <c:formatCode>General</c:formatCode>
                <c:ptCount val="23"/>
                <c:pt idx="0">
                  <c:v>6</c:v>
                </c:pt>
                <c:pt idx="1">
                  <c:v>4</c:v>
                </c:pt>
                <c:pt idx="2">
                  <c:v>2</c:v>
                </c:pt>
                <c:pt idx="3">
                  <c:v>4</c:v>
                </c:pt>
                <c:pt idx="4">
                  <c:v>5</c:v>
                </c:pt>
                <c:pt idx="5">
                  <c:v>9</c:v>
                </c:pt>
                <c:pt idx="6">
                  <c:v>8</c:v>
                </c:pt>
                <c:pt idx="7">
                  <c:v>13</c:v>
                </c:pt>
                <c:pt idx="8">
                  <c:v>5</c:v>
                </c:pt>
                <c:pt idx="9">
                  <c:v>10</c:v>
                </c:pt>
                <c:pt idx="10">
                  <c:v>18</c:v>
                </c:pt>
                <c:pt idx="11">
                  <c:v>23</c:v>
                </c:pt>
                <c:pt idx="12">
                  <c:v>24</c:v>
                </c:pt>
                <c:pt idx="13">
                  <c:v>23</c:v>
                </c:pt>
                <c:pt idx="14">
                  <c:v>25</c:v>
                </c:pt>
                <c:pt idx="15">
                  <c:v>20</c:v>
                </c:pt>
                <c:pt idx="16">
                  <c:v>24</c:v>
                </c:pt>
                <c:pt idx="17">
                  <c:v>25</c:v>
                </c:pt>
                <c:pt idx="18">
                  <c:v>28</c:v>
                </c:pt>
                <c:pt idx="19">
                  <c:v>32</c:v>
                </c:pt>
                <c:pt idx="20">
                  <c:v>34</c:v>
                </c:pt>
                <c:pt idx="21">
                  <c:v>45</c:v>
                </c:pt>
                <c:pt idx="22">
                  <c:v>44</c:v>
                </c:pt>
              </c:numCache>
            </c:numRef>
          </c:val>
          <c:smooth val="0"/>
          <c:extLst>
            <c:ext xmlns:c16="http://schemas.microsoft.com/office/drawing/2014/chart" uri="{C3380CC4-5D6E-409C-BE32-E72D297353CC}">
              <c16:uniqueId val="{00000001-F6C5-4C9E-9E35-3F689544CE2F}"/>
            </c:ext>
          </c:extLst>
        </c:ser>
        <c:ser>
          <c:idx val="2"/>
          <c:order val="2"/>
          <c:tx>
            <c:strRef>
              <c:f>國科會計畫件數金額趨勢圖!$A$5</c:f>
              <c:strCache>
                <c:ptCount val="1"/>
                <c:pt idx="0">
                  <c:v>專題研究計畫</c:v>
                </c:pt>
              </c:strCache>
            </c:strRef>
          </c:tx>
          <c:spPr>
            <a:solidFill>
              <a:schemeClr val="accent3"/>
            </a:solidFill>
            <a:ln>
              <a:noFill/>
            </a:ln>
            <a:effectLst/>
            <a:sp3d/>
          </c:spPr>
          <c:cat>
            <c:numRef>
              <c:f>國科會計畫件數金額趨勢圖!$B$2:$X$2</c:f>
              <c:numCache>
                <c:formatCode>General</c:formatCode>
                <c:ptCount val="23"/>
                <c:pt idx="0">
                  <c:v>93</c:v>
                </c:pt>
                <c:pt idx="1">
                  <c:v>94</c:v>
                </c:pt>
                <c:pt idx="2">
                  <c:v>95</c:v>
                </c:pt>
                <c:pt idx="3">
                  <c:v>96</c:v>
                </c:pt>
                <c:pt idx="4">
                  <c:v>97</c:v>
                </c:pt>
                <c:pt idx="5">
                  <c:v>98</c:v>
                </c:pt>
                <c:pt idx="6">
                  <c:v>99</c:v>
                </c:pt>
                <c:pt idx="7">
                  <c:v>100</c:v>
                </c:pt>
                <c:pt idx="8">
                  <c:v>101</c:v>
                </c:pt>
                <c:pt idx="9">
                  <c:v>102</c:v>
                </c:pt>
                <c:pt idx="10">
                  <c:v>103</c:v>
                </c:pt>
                <c:pt idx="11">
                  <c:v>104</c:v>
                </c:pt>
                <c:pt idx="12">
                  <c:v>105</c:v>
                </c:pt>
                <c:pt idx="13">
                  <c:v>106</c:v>
                </c:pt>
                <c:pt idx="14">
                  <c:v>107</c:v>
                </c:pt>
                <c:pt idx="15">
                  <c:v>108</c:v>
                </c:pt>
                <c:pt idx="16">
                  <c:v>109</c:v>
                </c:pt>
                <c:pt idx="17">
                  <c:v>110</c:v>
                </c:pt>
                <c:pt idx="18">
                  <c:v>111</c:v>
                </c:pt>
                <c:pt idx="19">
                  <c:v>112</c:v>
                </c:pt>
                <c:pt idx="20">
                  <c:v>113</c:v>
                </c:pt>
                <c:pt idx="21">
                  <c:v>114</c:v>
                </c:pt>
                <c:pt idx="22">
                  <c:v>115</c:v>
                </c:pt>
              </c:numCache>
            </c:numRef>
          </c:cat>
          <c:val>
            <c:numRef>
              <c:f>國科會計畫件數金額趨勢圖!$B$5:$X$5</c:f>
              <c:numCache>
                <c:formatCode>General</c:formatCode>
                <c:ptCount val="23"/>
                <c:pt idx="0">
                  <c:v>30</c:v>
                </c:pt>
                <c:pt idx="1">
                  <c:v>35</c:v>
                </c:pt>
                <c:pt idx="2">
                  <c:v>35</c:v>
                </c:pt>
                <c:pt idx="3">
                  <c:v>35</c:v>
                </c:pt>
                <c:pt idx="4">
                  <c:v>42</c:v>
                </c:pt>
                <c:pt idx="5">
                  <c:v>33</c:v>
                </c:pt>
                <c:pt idx="6">
                  <c:v>44</c:v>
                </c:pt>
                <c:pt idx="7">
                  <c:v>57</c:v>
                </c:pt>
                <c:pt idx="8">
                  <c:v>67</c:v>
                </c:pt>
                <c:pt idx="9">
                  <c:v>68</c:v>
                </c:pt>
                <c:pt idx="10">
                  <c:v>62</c:v>
                </c:pt>
                <c:pt idx="11">
                  <c:v>62</c:v>
                </c:pt>
                <c:pt idx="12">
                  <c:v>60</c:v>
                </c:pt>
                <c:pt idx="13">
                  <c:v>77</c:v>
                </c:pt>
                <c:pt idx="14">
                  <c:v>51</c:v>
                </c:pt>
                <c:pt idx="15">
                  <c:v>73</c:v>
                </c:pt>
                <c:pt idx="16">
                  <c:v>68</c:v>
                </c:pt>
                <c:pt idx="17">
                  <c:v>82</c:v>
                </c:pt>
                <c:pt idx="18">
                  <c:v>72</c:v>
                </c:pt>
                <c:pt idx="19">
                  <c:v>88</c:v>
                </c:pt>
                <c:pt idx="20">
                  <c:v>92</c:v>
                </c:pt>
                <c:pt idx="21">
                  <c:v>81</c:v>
                </c:pt>
                <c:pt idx="22">
                  <c:v>92</c:v>
                </c:pt>
              </c:numCache>
            </c:numRef>
          </c:val>
          <c:smooth val="0"/>
          <c:extLst>
            <c:ext xmlns:c16="http://schemas.microsoft.com/office/drawing/2014/chart" uri="{C3380CC4-5D6E-409C-BE32-E72D297353CC}">
              <c16:uniqueId val="{00000002-F6C5-4C9E-9E35-3F689544CE2F}"/>
            </c:ext>
          </c:extLst>
        </c:ser>
        <c:dLbls>
          <c:showLegendKey val="0"/>
          <c:showVal val="0"/>
          <c:showCatName val="0"/>
          <c:showSerName val="0"/>
          <c:showPercent val="0"/>
          <c:showBubbleSize val="0"/>
        </c:dLbls>
        <c:axId val="1845917696"/>
        <c:axId val="1845920416"/>
        <c:axId val="1825637136"/>
      </c:line3DChart>
      <c:catAx>
        <c:axId val="18459176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1845920416"/>
        <c:crosses val="autoZero"/>
        <c:auto val="1"/>
        <c:lblAlgn val="ctr"/>
        <c:lblOffset val="100"/>
        <c:noMultiLvlLbl val="0"/>
      </c:catAx>
      <c:valAx>
        <c:axId val="18459204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1845917696"/>
        <c:crosses val="autoZero"/>
        <c:crossBetween val="between"/>
      </c:valAx>
      <c:serAx>
        <c:axId val="1825637136"/>
        <c:scaling>
          <c:orientation val="minMax"/>
        </c:scaling>
        <c:delete val="0"/>
        <c:axPos val="b"/>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crossAx val="1845920416"/>
        <c:crosses val="autoZero"/>
      </c:ser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zh-TW"/>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TW"/>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TW"/>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0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7</xdr:col>
      <xdr:colOff>549561</xdr:colOff>
      <xdr:row>1</xdr:row>
      <xdr:rowOff>11387</xdr:rowOff>
    </xdr:from>
    <xdr:to>
      <xdr:col>25</xdr:col>
      <xdr:colOff>559253</xdr:colOff>
      <xdr:row>27</xdr:row>
      <xdr:rowOff>197231</xdr:rowOff>
    </xdr:to>
    <xdr:graphicFrame macro="">
      <xdr:nvGraphicFramePr>
        <xdr:cNvPr id="6" name="圖表 5">
          <a:extLst>
            <a:ext uri="{FF2B5EF4-FFF2-40B4-BE49-F238E27FC236}">
              <a16:creationId xmlns:a16="http://schemas.microsoft.com/office/drawing/2014/main" id="{ACF3B8E4-9F07-4DCE-5891-361186AFD6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48</xdr:row>
      <xdr:rowOff>9525</xdr:rowOff>
    </xdr:from>
    <xdr:to>
      <xdr:col>20</xdr:col>
      <xdr:colOff>342900</xdr:colOff>
      <xdr:row>63</xdr:row>
      <xdr:rowOff>0</xdr:rowOff>
    </xdr:to>
    <xdr:graphicFrame macro="">
      <xdr:nvGraphicFramePr>
        <xdr:cNvPr id="3815465" name="圖表 6">
          <a:extLst>
            <a:ext uri="{FF2B5EF4-FFF2-40B4-BE49-F238E27FC236}">
              <a16:creationId xmlns:a16="http://schemas.microsoft.com/office/drawing/2014/main" id="{00000000-0008-0000-0200-000029383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9525</xdr:rowOff>
    </xdr:from>
    <xdr:to>
      <xdr:col>10</xdr:col>
      <xdr:colOff>685799</xdr:colOff>
      <xdr:row>44</xdr:row>
      <xdr:rowOff>180975</xdr:rowOff>
    </xdr:to>
    <xdr:graphicFrame macro="">
      <xdr:nvGraphicFramePr>
        <xdr:cNvPr id="5" name="圖表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9524</xdr:colOff>
      <xdr:row>27</xdr:row>
      <xdr:rowOff>200025</xdr:rowOff>
    </xdr:from>
    <xdr:to>
      <xdr:col>8</xdr:col>
      <xdr:colOff>653880</xdr:colOff>
      <xdr:row>30</xdr:row>
      <xdr:rowOff>28575</xdr:rowOff>
    </xdr:to>
    <xdr:sp macro="" textlink="">
      <xdr:nvSpPr>
        <xdr:cNvPr id="4" name="矩形圖說文字 3">
          <a:extLst>
            <a:ext uri="{FF2B5EF4-FFF2-40B4-BE49-F238E27FC236}">
              <a16:creationId xmlns:a16="http://schemas.microsoft.com/office/drawing/2014/main" id="{00000000-0008-0000-0100-000004000000}"/>
            </a:ext>
          </a:extLst>
        </xdr:cNvPr>
        <xdr:cNvSpPr/>
      </xdr:nvSpPr>
      <xdr:spPr>
        <a:xfrm>
          <a:off x="6715124" y="5905500"/>
          <a:ext cx="1428750" cy="457200"/>
        </a:xfrm>
        <a:prstGeom prst="wedgeRectCallout">
          <a:avLst>
            <a:gd name="adj1" fmla="val -43301"/>
            <a:gd name="adj2" fmla="val 292593"/>
          </a:avLst>
        </a:prstGeom>
      </xdr:spPr>
      <xdr:style>
        <a:lnRef idx="1">
          <a:schemeClr val="accent6"/>
        </a:lnRef>
        <a:fillRef idx="2">
          <a:schemeClr val="accent6"/>
        </a:fillRef>
        <a:effectRef idx="1">
          <a:schemeClr val="accent6"/>
        </a:effectRef>
        <a:fontRef idx="minor">
          <a:schemeClr val="dk1"/>
        </a:fontRef>
      </xdr:style>
      <xdr:txBody>
        <a:bodyPr vertOverflow="clip" rtlCol="0" anchor="ctr"/>
        <a:lstStyle/>
        <a:p>
          <a:pPr algn="ctr"/>
          <a:r>
            <a:rPr lang="zh-TW" altLang="en-US" sz="1100"/>
            <a:t>含追加短促專案助理及博士後研究經費</a:t>
          </a:r>
        </a:p>
      </xdr:txBody>
    </xdr:sp>
    <xdr:clientData/>
  </xdr:twoCellAnchor>
  <xdr:twoCellAnchor>
    <xdr:from>
      <xdr:col>0</xdr:col>
      <xdr:colOff>0</xdr:colOff>
      <xdr:row>39</xdr:row>
      <xdr:rowOff>9524</xdr:rowOff>
    </xdr:from>
    <xdr:to>
      <xdr:col>25</xdr:col>
      <xdr:colOff>0</xdr:colOff>
      <xdr:row>61</xdr:row>
      <xdr:rowOff>9525</xdr:rowOff>
    </xdr:to>
    <xdr:graphicFrame macro="">
      <xdr:nvGraphicFramePr>
        <xdr:cNvPr id="2" name="圖表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9525</xdr:colOff>
      <xdr:row>6</xdr:row>
      <xdr:rowOff>219074</xdr:rowOff>
    </xdr:from>
    <xdr:to>
      <xdr:col>25</xdr:col>
      <xdr:colOff>0</xdr:colOff>
      <xdr:row>27</xdr:row>
      <xdr:rowOff>9525</xdr:rowOff>
    </xdr:to>
    <xdr:graphicFrame macro="">
      <xdr:nvGraphicFramePr>
        <xdr:cNvPr id="3" name="圖表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2056E-F266-4ED2-9D0A-C26CDF8E15AE}">
  <dimension ref="A1:G49"/>
  <sheetViews>
    <sheetView zoomScale="70" zoomScaleNormal="70" workbookViewId="0">
      <selection activeCell="E8" sqref="E8"/>
    </sheetView>
  </sheetViews>
  <sheetFormatPr defaultRowHeight="16.5"/>
  <cols>
    <col min="1" max="1" width="22.125" customWidth="1"/>
    <col min="3" max="3" width="15.125" style="417" bestFit="1" customWidth="1"/>
    <col min="4" max="4" width="21" customWidth="1"/>
    <col min="5" max="5" width="21.375" customWidth="1"/>
    <col min="7" max="7" width="12.375" customWidth="1"/>
    <col min="8" max="8" width="9.5" bestFit="1" customWidth="1"/>
  </cols>
  <sheetData>
    <row r="1" spans="1:7">
      <c r="A1" s="437" t="s">
        <v>5602</v>
      </c>
      <c r="B1" s="425" t="s">
        <v>5609</v>
      </c>
      <c r="C1" s="425" t="s">
        <v>5610</v>
      </c>
      <c r="F1" s="425" t="s">
        <v>5609</v>
      </c>
      <c r="G1" s="425" t="s">
        <v>5610</v>
      </c>
    </row>
    <row r="2" spans="1:7">
      <c r="A2" s="438"/>
      <c r="B2" s="422">
        <v>26</v>
      </c>
      <c r="C2" s="423">
        <f>SUM(C3:C9)</f>
        <v>22274000</v>
      </c>
      <c r="E2" s="427" t="s">
        <v>5602</v>
      </c>
      <c r="F2" s="422">
        <v>26</v>
      </c>
      <c r="G2" s="423">
        <v>22274000</v>
      </c>
    </row>
    <row r="3" spans="1:7">
      <c r="A3" s="429" t="s">
        <v>2277</v>
      </c>
      <c r="B3" s="420">
        <v>11</v>
      </c>
      <c r="C3" s="418">
        <v>10050000</v>
      </c>
      <c r="E3" s="426" t="s">
        <v>5603</v>
      </c>
      <c r="F3" s="424">
        <v>5</v>
      </c>
      <c r="G3" s="423">
        <v>4022000</v>
      </c>
    </row>
    <row r="4" spans="1:7">
      <c r="A4" s="429" t="s">
        <v>2303</v>
      </c>
      <c r="B4" s="420">
        <v>2</v>
      </c>
      <c r="C4" s="418">
        <v>2362000</v>
      </c>
      <c r="E4" s="426" t="s">
        <v>5601</v>
      </c>
      <c r="F4" s="424">
        <v>35</v>
      </c>
      <c r="G4" s="423">
        <v>28927640</v>
      </c>
    </row>
    <row r="5" spans="1:7">
      <c r="A5" s="429" t="s">
        <v>1342</v>
      </c>
      <c r="B5" s="420">
        <v>2</v>
      </c>
      <c r="C5" s="418">
        <v>1522000</v>
      </c>
      <c r="E5" s="426" t="s">
        <v>5604</v>
      </c>
      <c r="F5" s="424">
        <v>4</v>
      </c>
      <c r="G5" s="423">
        <v>3553000</v>
      </c>
    </row>
    <row r="6" spans="1:7">
      <c r="A6" s="429" t="s">
        <v>2</v>
      </c>
      <c r="B6" s="420">
        <v>3</v>
      </c>
      <c r="C6" s="418">
        <v>2590000</v>
      </c>
      <c r="E6" s="426" t="s">
        <v>5605</v>
      </c>
      <c r="F6" s="424">
        <v>1</v>
      </c>
      <c r="G6" s="423">
        <v>850000</v>
      </c>
    </row>
    <row r="7" spans="1:7">
      <c r="A7" s="429" t="s">
        <v>4997</v>
      </c>
      <c r="B7" s="420">
        <v>3</v>
      </c>
      <c r="C7" s="418">
        <v>2072000</v>
      </c>
      <c r="E7" s="426" t="s">
        <v>5606</v>
      </c>
      <c r="F7" s="424">
        <v>6</v>
      </c>
      <c r="G7" s="423">
        <v>5519199</v>
      </c>
    </row>
    <row r="8" spans="1:7">
      <c r="A8" s="429" t="s">
        <v>2299</v>
      </c>
      <c r="B8" s="420">
        <v>2</v>
      </c>
      <c r="C8" s="418">
        <v>1825000</v>
      </c>
      <c r="E8" s="426" t="s">
        <v>5607</v>
      </c>
      <c r="F8" s="424">
        <v>6</v>
      </c>
      <c r="G8" s="423">
        <v>3198000</v>
      </c>
    </row>
    <row r="9" spans="1:7">
      <c r="A9" s="84" t="s">
        <v>2281</v>
      </c>
      <c r="B9" s="420">
        <v>3</v>
      </c>
      <c r="C9" s="418">
        <v>1853000</v>
      </c>
      <c r="E9" s="428" t="s">
        <v>5608</v>
      </c>
      <c r="F9">
        <f>SUM(F2:F8)</f>
        <v>83</v>
      </c>
      <c r="G9" s="417">
        <f>SUM(G2:G8)</f>
        <v>68343839</v>
      </c>
    </row>
    <row r="10" spans="1:7">
      <c r="A10" s="419" t="s">
        <v>5608</v>
      </c>
      <c r="B10" s="421">
        <f>SUM(B3:B9)</f>
        <v>26</v>
      </c>
      <c r="C10" s="418"/>
    </row>
    <row r="11" spans="1:7">
      <c r="C11"/>
    </row>
    <row r="12" spans="1:7">
      <c r="A12" s="439" t="s">
        <v>5603</v>
      </c>
      <c r="B12" s="425" t="s">
        <v>5609</v>
      </c>
      <c r="C12" s="425" t="s">
        <v>5610</v>
      </c>
    </row>
    <row r="13" spans="1:7">
      <c r="A13" s="440"/>
      <c r="B13" s="424">
        <v>5</v>
      </c>
      <c r="C13" s="423">
        <f>SUM(C14:C17)</f>
        <v>4022000</v>
      </c>
    </row>
    <row r="14" spans="1:7">
      <c r="A14" s="429" t="s">
        <v>5596</v>
      </c>
      <c r="B14" s="420">
        <v>1</v>
      </c>
      <c r="C14" s="418">
        <v>970000</v>
      </c>
    </row>
    <row r="15" spans="1:7">
      <c r="A15" s="84" t="s">
        <v>5598</v>
      </c>
      <c r="B15" s="420">
        <v>2</v>
      </c>
      <c r="C15" s="418">
        <v>1554000</v>
      </c>
    </row>
    <row r="16" spans="1:7">
      <c r="A16" s="429" t="s">
        <v>2301</v>
      </c>
      <c r="B16" s="420">
        <v>2</v>
      </c>
      <c r="C16" s="430">
        <v>1498000</v>
      </c>
      <c r="E16" s="84"/>
      <c r="F16" s="414"/>
      <c r="G16" s="414"/>
    </row>
    <row r="17" spans="1:7">
      <c r="A17" s="419" t="s">
        <v>5608</v>
      </c>
      <c r="B17" s="342">
        <f>SUM(B14:B16)</f>
        <v>5</v>
      </c>
      <c r="C17" s="418"/>
      <c r="E17" s="84"/>
      <c r="F17" s="414"/>
      <c r="G17" s="414"/>
    </row>
    <row r="18" spans="1:7">
      <c r="C18"/>
      <c r="E18" s="84"/>
      <c r="F18" s="414"/>
      <c r="G18" s="414"/>
    </row>
    <row r="19" spans="1:7">
      <c r="A19" s="439" t="s">
        <v>5601</v>
      </c>
      <c r="B19" s="425" t="s">
        <v>5609</v>
      </c>
      <c r="C19" s="425" t="s">
        <v>5610</v>
      </c>
      <c r="E19" s="84"/>
      <c r="F19" s="414"/>
      <c r="G19" s="414"/>
    </row>
    <row r="20" spans="1:7">
      <c r="A20" s="440"/>
      <c r="B20" s="424">
        <v>35</v>
      </c>
      <c r="C20" s="423">
        <f>SUM(C21:C25)</f>
        <v>28927640</v>
      </c>
      <c r="E20" s="84"/>
      <c r="F20" s="414"/>
      <c r="G20" s="414"/>
    </row>
    <row r="21" spans="1:7">
      <c r="A21" s="84" t="s">
        <v>2275</v>
      </c>
      <c r="B21" s="420">
        <v>11</v>
      </c>
      <c r="C21" s="418">
        <v>9294000</v>
      </c>
      <c r="E21" s="84"/>
      <c r="F21" s="414"/>
      <c r="G21" s="414"/>
    </row>
    <row r="22" spans="1:7">
      <c r="A22" s="419" t="s">
        <v>2283</v>
      </c>
      <c r="B22" s="420">
        <v>15</v>
      </c>
      <c r="C22" s="418">
        <v>13094000</v>
      </c>
    </row>
    <row r="23" spans="1:7">
      <c r="A23" s="419" t="s">
        <v>5601</v>
      </c>
      <c r="B23" s="420">
        <v>2</v>
      </c>
      <c r="C23" s="418">
        <v>1484360</v>
      </c>
      <c r="E23" s="84"/>
      <c r="F23" s="414"/>
      <c r="G23" s="414"/>
    </row>
    <row r="24" spans="1:7">
      <c r="A24" s="419" t="s">
        <v>5595</v>
      </c>
      <c r="B24" s="420">
        <v>1</v>
      </c>
      <c r="C24" s="418">
        <v>817000</v>
      </c>
      <c r="E24" s="84"/>
      <c r="F24" s="414"/>
      <c r="G24" s="414"/>
    </row>
    <row r="25" spans="1:7">
      <c r="A25" s="419" t="s">
        <v>2286</v>
      </c>
      <c r="B25" s="420">
        <v>6</v>
      </c>
      <c r="C25" s="418">
        <v>4238280</v>
      </c>
      <c r="E25" s="84"/>
      <c r="F25" s="414"/>
      <c r="G25" s="414"/>
    </row>
    <row r="26" spans="1:7">
      <c r="A26" s="419" t="s">
        <v>5608</v>
      </c>
      <c r="B26" s="420">
        <f>SUM(B21:B25)</f>
        <v>35</v>
      </c>
      <c r="C26" s="418"/>
      <c r="E26" s="84"/>
      <c r="F26" s="414"/>
      <c r="G26" s="414"/>
    </row>
    <row r="27" spans="1:7">
      <c r="C27"/>
      <c r="E27" s="84"/>
      <c r="F27" s="414"/>
      <c r="G27" s="414"/>
    </row>
    <row r="28" spans="1:7">
      <c r="A28" s="439" t="s">
        <v>5604</v>
      </c>
      <c r="B28" s="425" t="s">
        <v>5609</v>
      </c>
      <c r="C28" s="425" t="s">
        <v>5610</v>
      </c>
      <c r="E28" s="84"/>
      <c r="F28" s="414"/>
      <c r="G28" s="414"/>
    </row>
    <row r="29" spans="1:7">
      <c r="A29" s="440"/>
      <c r="B29" s="424">
        <v>4</v>
      </c>
      <c r="C29" s="423">
        <f>SUM(C30:C31)</f>
        <v>3553000</v>
      </c>
    </row>
    <row r="30" spans="1:7">
      <c r="A30" s="419" t="s">
        <v>5600</v>
      </c>
      <c r="B30" s="420">
        <v>1</v>
      </c>
      <c r="C30" s="418">
        <v>1050000</v>
      </c>
      <c r="E30" s="84"/>
      <c r="F30" s="414"/>
      <c r="G30" s="414"/>
    </row>
    <row r="31" spans="1:7">
      <c r="A31" s="419" t="s">
        <v>5599</v>
      </c>
      <c r="B31" s="420">
        <v>3</v>
      </c>
      <c r="C31" s="418">
        <v>2503000</v>
      </c>
      <c r="E31" s="84"/>
      <c r="F31" s="414"/>
      <c r="G31" s="414"/>
    </row>
    <row r="32" spans="1:7">
      <c r="A32" s="419" t="s">
        <v>5608</v>
      </c>
      <c r="B32" s="342">
        <f>SUM(B30:B31)</f>
        <v>4</v>
      </c>
      <c r="C32" s="418"/>
      <c r="E32" s="84"/>
      <c r="F32" s="414"/>
      <c r="G32" s="414"/>
    </row>
    <row r="33" spans="1:7">
      <c r="C33"/>
      <c r="E33" s="84"/>
      <c r="F33" s="414"/>
      <c r="G33" s="414"/>
    </row>
    <row r="34" spans="1:7">
      <c r="A34" s="439" t="s">
        <v>5605</v>
      </c>
      <c r="B34" s="425" t="s">
        <v>5609</v>
      </c>
      <c r="C34" s="425" t="s">
        <v>5610</v>
      </c>
    </row>
    <row r="35" spans="1:7">
      <c r="A35" s="440"/>
      <c r="B35" s="424">
        <v>1</v>
      </c>
      <c r="C35" s="423">
        <f>SUM(C36)</f>
        <v>850000</v>
      </c>
      <c r="E35" s="84"/>
      <c r="F35" s="414"/>
      <c r="G35" s="414"/>
    </row>
    <row r="36" spans="1:7">
      <c r="A36" s="419" t="s">
        <v>2305</v>
      </c>
      <c r="B36" s="420">
        <v>1</v>
      </c>
      <c r="C36" s="418">
        <v>850000</v>
      </c>
    </row>
    <row r="37" spans="1:7">
      <c r="A37" s="419" t="s">
        <v>5608</v>
      </c>
      <c r="B37" s="342">
        <f>SUM(B36)</f>
        <v>1</v>
      </c>
      <c r="C37" s="418"/>
    </row>
    <row r="38" spans="1:7">
      <c r="C38"/>
    </row>
    <row r="39" spans="1:7">
      <c r="A39" s="439" t="s">
        <v>5606</v>
      </c>
      <c r="B39" s="425" t="s">
        <v>5609</v>
      </c>
      <c r="C39" s="425" t="s">
        <v>5610</v>
      </c>
    </row>
    <row r="40" spans="1:7">
      <c r="A40" s="440"/>
      <c r="B40" s="424">
        <v>6</v>
      </c>
      <c r="C40" s="423">
        <f>SUM(C41:C43)</f>
        <v>5519199</v>
      </c>
    </row>
    <row r="41" spans="1:7">
      <c r="A41" s="419" t="s">
        <v>5597</v>
      </c>
      <c r="B41" s="420">
        <v>1</v>
      </c>
      <c r="C41" s="418">
        <v>768199</v>
      </c>
    </row>
    <row r="42" spans="1:7">
      <c r="A42" s="84" t="s">
        <v>2908</v>
      </c>
      <c r="B42" s="420">
        <v>2</v>
      </c>
      <c r="C42" s="418">
        <v>2001000</v>
      </c>
    </row>
    <row r="43" spans="1:7">
      <c r="A43" s="419" t="s">
        <v>2470</v>
      </c>
      <c r="B43" s="420">
        <v>3</v>
      </c>
      <c r="C43" s="418">
        <v>2750000</v>
      </c>
    </row>
    <row r="44" spans="1:7">
      <c r="A44" s="419" t="s">
        <v>5608</v>
      </c>
      <c r="B44" s="420">
        <f>SUM(B41:B43)</f>
        <v>6</v>
      </c>
      <c r="C44" s="418"/>
    </row>
    <row r="45" spans="1:7">
      <c r="C45"/>
    </row>
    <row r="46" spans="1:7">
      <c r="A46" s="439" t="s">
        <v>5607</v>
      </c>
      <c r="B46" s="425" t="s">
        <v>5609</v>
      </c>
      <c r="C46" s="425" t="s">
        <v>5610</v>
      </c>
    </row>
    <row r="47" spans="1:7">
      <c r="A47" s="440"/>
      <c r="B47" s="424">
        <f>SUM(B48)</f>
        <v>6</v>
      </c>
      <c r="C47" s="423">
        <f>SUM(C48)</f>
        <v>3198000</v>
      </c>
    </row>
    <row r="48" spans="1:7">
      <c r="A48" s="84" t="s">
        <v>2287</v>
      </c>
      <c r="B48" s="420">
        <v>6</v>
      </c>
      <c r="C48" s="418">
        <v>3198000</v>
      </c>
    </row>
    <row r="49" spans="1:3">
      <c r="A49" s="419" t="s">
        <v>5608</v>
      </c>
      <c r="B49" s="342">
        <v>6</v>
      </c>
      <c r="C49" s="418"/>
    </row>
  </sheetData>
  <mergeCells count="7">
    <mergeCell ref="A1:A2"/>
    <mergeCell ref="A39:A40"/>
    <mergeCell ref="A46:A47"/>
    <mergeCell ref="A12:A13"/>
    <mergeCell ref="A19:A20"/>
    <mergeCell ref="A28:A29"/>
    <mergeCell ref="A34:A35"/>
  </mergeCells>
  <phoneticPr fontId="60"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XFD1488"/>
  <sheetViews>
    <sheetView topLeftCell="C1" zoomScale="85" zoomScaleNormal="85" workbookViewId="0">
      <pane ySplit="1" topLeftCell="A1370" activePane="bottomLeft" state="frozen"/>
      <selection pane="bottomLeft" activeCell="J1459" sqref="J1459"/>
    </sheetView>
  </sheetViews>
  <sheetFormatPr defaultColWidth="8.875" defaultRowHeight="16.5"/>
  <cols>
    <col min="1" max="1" width="5.875" style="90" customWidth="1"/>
    <col min="2" max="2" width="7.625" style="90" customWidth="1"/>
    <col min="3" max="3" width="12" style="125" customWidth="1"/>
    <col min="4" max="4" width="33.625" style="130" customWidth="1"/>
    <col min="5" max="5" width="21.875" style="130" customWidth="1"/>
    <col min="6" max="6" width="123.125" style="93" customWidth="1"/>
    <col min="7" max="7" width="25" style="91" customWidth="1"/>
    <col min="8" max="8" width="37" style="90" customWidth="1"/>
    <col min="9" max="9" width="16" style="210" customWidth="1"/>
    <col min="10" max="10" width="67.25" style="90" customWidth="1"/>
    <col min="11" max="11" width="26.75" style="96" customWidth="1"/>
    <col min="12" max="12" width="16" style="206" customWidth="1"/>
    <col min="13" max="13" width="11.125" style="96" bestFit="1" customWidth="1"/>
    <col min="14" max="15" width="9.5" style="96" bestFit="1" customWidth="1"/>
    <col min="16" max="16384" width="8.875" style="96"/>
  </cols>
  <sheetData>
    <row r="1" spans="1:12" s="205" customFormat="1" ht="33" customHeight="1">
      <c r="A1" s="173" t="s">
        <v>402</v>
      </c>
      <c r="B1" s="173" t="s">
        <v>2323</v>
      </c>
      <c r="C1" s="173" t="s">
        <v>2237</v>
      </c>
      <c r="D1" s="173" t="s">
        <v>2324</v>
      </c>
      <c r="E1" s="173" t="s">
        <v>3864</v>
      </c>
      <c r="F1" s="173" t="s">
        <v>2325</v>
      </c>
      <c r="G1" s="173" t="s">
        <v>2326</v>
      </c>
      <c r="H1" s="173" t="s">
        <v>5371</v>
      </c>
      <c r="I1" s="174" t="s">
        <v>2368</v>
      </c>
      <c r="J1" s="173" t="s">
        <v>4928</v>
      </c>
      <c r="K1" s="173"/>
      <c r="L1" s="173" t="s">
        <v>3474</v>
      </c>
    </row>
    <row r="2" spans="1:12" s="12" customFormat="1" ht="16.5" customHeight="1">
      <c r="A2" s="10">
        <v>93</v>
      </c>
      <c r="B2" s="97">
        <v>1</v>
      </c>
      <c r="C2" s="98" t="s">
        <v>404</v>
      </c>
      <c r="D2" s="99" t="s">
        <v>165</v>
      </c>
      <c r="E2" s="100" t="s">
        <v>898</v>
      </c>
      <c r="F2" s="230" t="s">
        <v>629</v>
      </c>
      <c r="G2" s="258" t="s">
        <v>515</v>
      </c>
      <c r="H2" s="257" t="s">
        <v>530</v>
      </c>
      <c r="I2" s="101"/>
      <c r="J2" s="102"/>
      <c r="K2" s="11"/>
      <c r="L2" s="204"/>
    </row>
    <row r="3" spans="1:12" s="12" customFormat="1" ht="16.5" customHeight="1">
      <c r="A3" s="10">
        <v>93</v>
      </c>
      <c r="B3" s="7">
        <v>2</v>
      </c>
      <c r="C3" s="5" t="s">
        <v>405</v>
      </c>
      <c r="D3" s="13" t="s">
        <v>165</v>
      </c>
      <c r="E3" s="48" t="s">
        <v>898</v>
      </c>
      <c r="F3" s="231" t="s">
        <v>630</v>
      </c>
      <c r="G3" s="9" t="s">
        <v>515</v>
      </c>
      <c r="H3" s="10" t="s">
        <v>531</v>
      </c>
      <c r="I3" s="16"/>
      <c r="J3" s="11"/>
      <c r="K3" s="11"/>
      <c r="L3" s="200"/>
    </row>
    <row r="4" spans="1:12" s="12" customFormat="1" ht="16.5" customHeight="1">
      <c r="A4" s="10">
        <v>93</v>
      </c>
      <c r="B4" s="7">
        <v>3</v>
      </c>
      <c r="C4" s="5" t="s">
        <v>406</v>
      </c>
      <c r="D4" s="13" t="s">
        <v>166</v>
      </c>
      <c r="E4" s="48" t="s">
        <v>898</v>
      </c>
      <c r="F4" s="231" t="s">
        <v>631</v>
      </c>
      <c r="G4" s="9" t="s">
        <v>515</v>
      </c>
      <c r="H4" s="10" t="s">
        <v>532</v>
      </c>
      <c r="I4" s="16"/>
      <c r="J4" s="11"/>
      <c r="K4" s="11"/>
      <c r="L4" s="200"/>
    </row>
    <row r="5" spans="1:12" s="12" customFormat="1" ht="16.5" customHeight="1">
      <c r="A5" s="10">
        <v>93</v>
      </c>
      <c r="B5" s="7">
        <v>4</v>
      </c>
      <c r="C5" s="5" t="s">
        <v>407</v>
      </c>
      <c r="D5" s="13" t="s">
        <v>167</v>
      </c>
      <c r="E5" s="48" t="s">
        <v>899</v>
      </c>
      <c r="F5" s="231" t="s">
        <v>632</v>
      </c>
      <c r="G5" s="9" t="s">
        <v>515</v>
      </c>
      <c r="H5" s="10" t="s">
        <v>533</v>
      </c>
      <c r="I5" s="16"/>
      <c r="J5" s="11"/>
      <c r="K5" s="11"/>
      <c r="L5" s="200"/>
    </row>
    <row r="6" spans="1:12" s="12" customFormat="1" ht="16.5" customHeight="1">
      <c r="A6" s="10">
        <v>93</v>
      </c>
      <c r="B6" s="7">
        <v>5</v>
      </c>
      <c r="C6" s="5" t="s">
        <v>408</v>
      </c>
      <c r="D6" s="13" t="s">
        <v>167</v>
      </c>
      <c r="E6" s="48" t="s">
        <v>898</v>
      </c>
      <c r="F6" s="231" t="s">
        <v>633</v>
      </c>
      <c r="G6" s="9" t="s">
        <v>534</v>
      </c>
      <c r="H6" s="10" t="s">
        <v>535</v>
      </c>
      <c r="I6" s="16"/>
      <c r="J6" s="11"/>
      <c r="K6" s="11"/>
      <c r="L6" s="200"/>
    </row>
    <row r="7" spans="1:12" s="12" customFormat="1" ht="16.5" customHeight="1">
      <c r="A7" s="10">
        <v>93</v>
      </c>
      <c r="B7" s="7">
        <v>6</v>
      </c>
      <c r="C7" s="5" t="s">
        <v>408</v>
      </c>
      <c r="D7" s="13" t="s">
        <v>167</v>
      </c>
      <c r="E7" s="48" t="s">
        <v>898</v>
      </c>
      <c r="F7" s="231" t="s">
        <v>634</v>
      </c>
      <c r="G7" s="9" t="s">
        <v>515</v>
      </c>
      <c r="H7" s="10" t="s">
        <v>536</v>
      </c>
      <c r="I7" s="16"/>
      <c r="J7" s="11"/>
      <c r="K7" s="11"/>
      <c r="L7" s="200"/>
    </row>
    <row r="8" spans="1:12" s="12" customFormat="1" ht="16.5" customHeight="1">
      <c r="A8" s="10">
        <v>93</v>
      </c>
      <c r="B8" s="7">
        <v>7</v>
      </c>
      <c r="C8" s="5" t="s">
        <v>409</v>
      </c>
      <c r="D8" s="13" t="s">
        <v>168</v>
      </c>
      <c r="E8" s="48" t="s">
        <v>900</v>
      </c>
      <c r="F8" s="231" t="s">
        <v>635</v>
      </c>
      <c r="G8" s="55" t="s">
        <v>597</v>
      </c>
      <c r="H8" s="10" t="s">
        <v>537</v>
      </c>
      <c r="I8" s="16"/>
      <c r="J8" s="11"/>
      <c r="K8" s="11"/>
      <c r="L8" s="200"/>
    </row>
    <row r="9" spans="1:12" s="12" customFormat="1" ht="16.5" customHeight="1">
      <c r="A9" s="10">
        <v>93</v>
      </c>
      <c r="B9" s="7">
        <v>8</v>
      </c>
      <c r="C9" s="5" t="s">
        <v>244</v>
      </c>
      <c r="D9" s="13" t="s">
        <v>168</v>
      </c>
      <c r="E9" s="48" t="s">
        <v>898</v>
      </c>
      <c r="F9" s="231" t="s">
        <v>718</v>
      </c>
      <c r="G9" s="9" t="s">
        <v>515</v>
      </c>
      <c r="H9" s="10" t="s">
        <v>538</v>
      </c>
      <c r="I9" s="16"/>
      <c r="J9" s="11"/>
      <c r="K9" s="11"/>
      <c r="L9" s="200"/>
    </row>
    <row r="10" spans="1:12" s="12" customFormat="1" ht="16.5" customHeight="1">
      <c r="A10" s="10">
        <v>93</v>
      </c>
      <c r="B10" s="7">
        <v>9</v>
      </c>
      <c r="C10" s="5" t="s">
        <v>410</v>
      </c>
      <c r="D10" s="13" t="s">
        <v>168</v>
      </c>
      <c r="E10" s="48" t="s">
        <v>900</v>
      </c>
      <c r="F10" s="231" t="s">
        <v>719</v>
      </c>
      <c r="G10" s="55" t="s">
        <v>597</v>
      </c>
      <c r="H10" s="10" t="s">
        <v>539</v>
      </c>
      <c r="I10" s="16"/>
      <c r="J10" s="11"/>
      <c r="K10" s="11"/>
      <c r="L10" s="200"/>
    </row>
    <row r="11" spans="1:12" s="12" customFormat="1" ht="16.5" customHeight="1">
      <c r="A11" s="10">
        <v>93</v>
      </c>
      <c r="B11" s="7">
        <v>10</v>
      </c>
      <c r="C11" s="5" t="s">
        <v>249</v>
      </c>
      <c r="D11" s="13" t="s">
        <v>285</v>
      </c>
      <c r="E11" s="48" t="s">
        <v>898</v>
      </c>
      <c r="F11" s="231" t="s">
        <v>720</v>
      </c>
      <c r="G11" s="9" t="s">
        <v>515</v>
      </c>
      <c r="H11" s="10" t="s">
        <v>540</v>
      </c>
      <c r="I11" s="16"/>
      <c r="J11" s="11"/>
      <c r="K11" s="11"/>
      <c r="L11" s="200"/>
    </row>
    <row r="12" spans="1:12" s="12" customFormat="1" ht="16.5" customHeight="1">
      <c r="A12" s="10">
        <v>93</v>
      </c>
      <c r="B12" s="7">
        <v>11</v>
      </c>
      <c r="C12" s="5" t="s">
        <v>245</v>
      </c>
      <c r="D12" s="13" t="s">
        <v>285</v>
      </c>
      <c r="E12" s="48" t="s">
        <v>900</v>
      </c>
      <c r="F12" s="231" t="s">
        <v>721</v>
      </c>
      <c r="G12" s="9" t="s">
        <v>515</v>
      </c>
      <c r="H12" s="10" t="s">
        <v>541</v>
      </c>
      <c r="I12" s="16"/>
      <c r="J12" s="11"/>
      <c r="K12" s="11"/>
      <c r="L12" s="200"/>
    </row>
    <row r="13" spans="1:12" s="12" customFormat="1" ht="16.5" customHeight="1">
      <c r="A13" s="10">
        <v>93</v>
      </c>
      <c r="B13" s="7">
        <v>12</v>
      </c>
      <c r="C13" s="5" t="s">
        <v>245</v>
      </c>
      <c r="D13" s="13" t="s">
        <v>285</v>
      </c>
      <c r="E13" s="48" t="s">
        <v>900</v>
      </c>
      <c r="F13" s="231" t="s">
        <v>722</v>
      </c>
      <c r="G13" s="55" t="s">
        <v>598</v>
      </c>
      <c r="H13" s="10" t="s">
        <v>596</v>
      </c>
      <c r="I13" s="29"/>
      <c r="J13" s="11"/>
      <c r="K13" s="11"/>
      <c r="L13" s="200"/>
    </row>
    <row r="14" spans="1:12" s="12" customFormat="1" ht="16.5" customHeight="1">
      <c r="A14" s="10">
        <v>93</v>
      </c>
      <c r="B14" s="7">
        <v>13</v>
      </c>
      <c r="C14" s="5" t="s">
        <v>411</v>
      </c>
      <c r="D14" s="13" t="s">
        <v>286</v>
      </c>
      <c r="E14" s="48" t="s">
        <v>898</v>
      </c>
      <c r="F14" s="231" t="s">
        <v>723</v>
      </c>
      <c r="G14" s="55" t="s">
        <v>597</v>
      </c>
      <c r="H14" s="10" t="s">
        <v>542</v>
      </c>
      <c r="I14" s="16"/>
      <c r="J14" s="11"/>
      <c r="K14" s="11"/>
      <c r="L14" s="200"/>
    </row>
    <row r="15" spans="1:12" s="12" customFormat="1" ht="16.5" customHeight="1">
      <c r="A15" s="10">
        <v>93</v>
      </c>
      <c r="B15" s="7">
        <v>14</v>
      </c>
      <c r="C15" s="5" t="s">
        <v>412</v>
      </c>
      <c r="D15" s="13" t="s">
        <v>286</v>
      </c>
      <c r="E15" s="48" t="s">
        <v>899</v>
      </c>
      <c r="F15" s="231" t="s">
        <v>724</v>
      </c>
      <c r="G15" s="9" t="s">
        <v>515</v>
      </c>
      <c r="H15" s="10" t="s">
        <v>543</v>
      </c>
      <c r="I15" s="16"/>
      <c r="J15" s="11"/>
      <c r="K15" s="11"/>
      <c r="L15" s="200"/>
    </row>
    <row r="16" spans="1:12" s="12" customFormat="1" ht="16.5" customHeight="1">
      <c r="A16" s="10">
        <v>93</v>
      </c>
      <c r="B16" s="7">
        <v>15</v>
      </c>
      <c r="C16" s="5" t="s">
        <v>413</v>
      </c>
      <c r="D16" s="13" t="s">
        <v>286</v>
      </c>
      <c r="E16" s="48" t="s">
        <v>898</v>
      </c>
      <c r="F16" s="231" t="s">
        <v>725</v>
      </c>
      <c r="G16" s="9" t="s">
        <v>515</v>
      </c>
      <c r="H16" s="10" t="s">
        <v>544</v>
      </c>
      <c r="I16" s="16"/>
      <c r="J16" s="11"/>
      <c r="K16" s="11"/>
      <c r="L16" s="200"/>
    </row>
    <row r="17" spans="1:12" s="12" customFormat="1" ht="16.5" customHeight="1">
      <c r="A17" s="10">
        <v>93</v>
      </c>
      <c r="B17" s="7">
        <v>16</v>
      </c>
      <c r="C17" s="5" t="s">
        <v>414</v>
      </c>
      <c r="D17" s="13" t="s">
        <v>286</v>
      </c>
      <c r="E17" s="48" t="s">
        <v>898</v>
      </c>
      <c r="F17" s="231" t="s">
        <v>726</v>
      </c>
      <c r="G17" s="9" t="s">
        <v>515</v>
      </c>
      <c r="H17" s="10" t="s">
        <v>545</v>
      </c>
      <c r="I17" s="16"/>
      <c r="J17" s="11"/>
      <c r="K17" s="11"/>
      <c r="L17" s="200"/>
    </row>
    <row r="18" spans="1:12" s="12" customFormat="1" ht="16.5" customHeight="1">
      <c r="A18" s="10">
        <v>93</v>
      </c>
      <c r="B18" s="7">
        <v>17</v>
      </c>
      <c r="C18" s="5" t="s">
        <v>415</v>
      </c>
      <c r="D18" s="13" t="s">
        <v>287</v>
      </c>
      <c r="E18" s="48" t="s">
        <v>898</v>
      </c>
      <c r="F18" s="231" t="s">
        <v>727</v>
      </c>
      <c r="G18" s="9" t="s">
        <v>515</v>
      </c>
      <c r="H18" s="10" t="s">
        <v>527</v>
      </c>
      <c r="I18" s="16"/>
      <c r="J18" s="11"/>
      <c r="K18" s="11"/>
      <c r="L18" s="200"/>
    </row>
    <row r="19" spans="1:12" s="12" customFormat="1" ht="16.5" customHeight="1">
      <c r="A19" s="10">
        <v>93</v>
      </c>
      <c r="B19" s="7">
        <v>18</v>
      </c>
      <c r="C19" s="5" t="s">
        <v>416</v>
      </c>
      <c r="D19" s="13" t="s">
        <v>287</v>
      </c>
      <c r="E19" s="48" t="s">
        <v>899</v>
      </c>
      <c r="F19" s="231" t="s">
        <v>728</v>
      </c>
      <c r="G19" s="9" t="s">
        <v>515</v>
      </c>
      <c r="H19" s="10" t="s">
        <v>528</v>
      </c>
      <c r="I19" s="16"/>
      <c r="J19" s="11"/>
      <c r="K19" s="11"/>
      <c r="L19" s="200"/>
    </row>
    <row r="20" spans="1:12" s="12" customFormat="1" ht="16.5" customHeight="1">
      <c r="A20" s="10">
        <v>93</v>
      </c>
      <c r="B20" s="7">
        <v>19</v>
      </c>
      <c r="C20" s="5" t="s">
        <v>338</v>
      </c>
      <c r="D20" s="13" t="s">
        <v>288</v>
      </c>
      <c r="E20" s="48" t="s">
        <v>898</v>
      </c>
      <c r="F20" s="231" t="s">
        <v>729</v>
      </c>
      <c r="G20" s="9" t="s">
        <v>515</v>
      </c>
      <c r="H20" s="10" t="s">
        <v>529</v>
      </c>
      <c r="I20" s="16"/>
      <c r="J20" s="11"/>
      <c r="K20" s="11"/>
      <c r="L20" s="200"/>
    </row>
    <row r="21" spans="1:12" s="12" customFormat="1" ht="16.5" customHeight="1">
      <c r="A21" s="10">
        <v>93</v>
      </c>
      <c r="B21" s="7">
        <v>20</v>
      </c>
      <c r="C21" s="5" t="s">
        <v>343</v>
      </c>
      <c r="D21" s="13" t="s">
        <v>288</v>
      </c>
      <c r="E21" s="48" t="s">
        <v>898</v>
      </c>
      <c r="F21" s="231" t="s">
        <v>730</v>
      </c>
      <c r="G21" s="9" t="s">
        <v>515</v>
      </c>
      <c r="H21" s="10" t="s">
        <v>522</v>
      </c>
      <c r="I21" s="16"/>
      <c r="J21" s="54" t="s">
        <v>3715</v>
      </c>
      <c r="K21" s="11"/>
      <c r="L21" s="200"/>
    </row>
    <row r="22" spans="1:12" s="12" customFormat="1" ht="16.5" customHeight="1">
      <c r="A22" s="10">
        <v>93</v>
      </c>
      <c r="B22" s="7">
        <v>21</v>
      </c>
      <c r="C22" s="5" t="s">
        <v>343</v>
      </c>
      <c r="D22" s="13" t="s">
        <v>288</v>
      </c>
      <c r="E22" s="48" t="s">
        <v>898</v>
      </c>
      <c r="F22" s="231" t="s">
        <v>731</v>
      </c>
      <c r="G22" s="9" t="s">
        <v>515</v>
      </c>
      <c r="H22" s="10" t="s">
        <v>523</v>
      </c>
      <c r="I22" s="16"/>
      <c r="J22" s="54" t="s">
        <v>3716</v>
      </c>
      <c r="K22" s="11"/>
      <c r="L22" s="200"/>
    </row>
    <row r="23" spans="1:12" s="12" customFormat="1" ht="16.5" customHeight="1">
      <c r="A23" s="10">
        <v>93</v>
      </c>
      <c r="B23" s="7">
        <v>22</v>
      </c>
      <c r="C23" s="5" t="s">
        <v>417</v>
      </c>
      <c r="D23" s="13" t="s">
        <v>288</v>
      </c>
      <c r="E23" s="48" t="s">
        <v>899</v>
      </c>
      <c r="F23" s="231" t="s">
        <v>732</v>
      </c>
      <c r="G23" s="9" t="s">
        <v>515</v>
      </c>
      <c r="H23" s="10" t="s">
        <v>524</v>
      </c>
      <c r="I23" s="16"/>
      <c r="J23" s="11"/>
      <c r="K23" s="11"/>
      <c r="L23" s="200"/>
    </row>
    <row r="24" spans="1:12" s="12" customFormat="1" ht="16.5" customHeight="1">
      <c r="A24" s="10">
        <v>93</v>
      </c>
      <c r="B24" s="7">
        <v>23</v>
      </c>
      <c r="C24" s="5" t="s">
        <v>418</v>
      </c>
      <c r="D24" s="13" t="s">
        <v>289</v>
      </c>
      <c r="E24" s="48" t="s">
        <v>898</v>
      </c>
      <c r="F24" s="231" t="s">
        <v>733</v>
      </c>
      <c r="G24" s="9" t="s">
        <v>515</v>
      </c>
      <c r="H24" s="10" t="s">
        <v>526</v>
      </c>
      <c r="I24" s="16"/>
      <c r="J24" s="11"/>
      <c r="K24" s="11"/>
      <c r="L24" s="200"/>
    </row>
    <row r="25" spans="1:12" s="12" customFormat="1" ht="16.5" customHeight="1">
      <c r="A25" s="10">
        <v>93</v>
      </c>
      <c r="B25" s="7">
        <v>24</v>
      </c>
      <c r="C25" s="5" t="s">
        <v>419</v>
      </c>
      <c r="D25" s="13" t="s">
        <v>290</v>
      </c>
      <c r="E25" s="48" t="s">
        <v>901</v>
      </c>
      <c r="F25" s="231" t="s">
        <v>734</v>
      </c>
      <c r="G25" s="9" t="s">
        <v>515</v>
      </c>
      <c r="H25" s="10" t="s">
        <v>525</v>
      </c>
      <c r="I25" s="16"/>
      <c r="J25" s="11"/>
      <c r="K25" s="11"/>
      <c r="L25" s="200"/>
    </row>
    <row r="26" spans="1:12" s="12" customFormat="1" ht="16.5" customHeight="1">
      <c r="A26" s="10">
        <v>93</v>
      </c>
      <c r="B26" s="7">
        <v>25</v>
      </c>
      <c r="C26" s="5" t="s">
        <v>420</v>
      </c>
      <c r="D26" s="13" t="s">
        <v>291</v>
      </c>
      <c r="E26" s="48" t="s">
        <v>900</v>
      </c>
      <c r="F26" s="231" t="s">
        <v>735</v>
      </c>
      <c r="G26" s="9" t="s">
        <v>515</v>
      </c>
      <c r="H26" s="10" t="s">
        <v>521</v>
      </c>
      <c r="I26" s="16"/>
      <c r="J26" s="11"/>
      <c r="K26" s="11"/>
      <c r="L26" s="200"/>
    </row>
    <row r="27" spans="1:12" s="12" customFormat="1" ht="16.5" customHeight="1">
      <c r="A27" s="10">
        <v>93</v>
      </c>
      <c r="B27" s="7">
        <v>26</v>
      </c>
      <c r="C27" s="5" t="s">
        <v>421</v>
      </c>
      <c r="D27" s="13" t="s">
        <v>292</v>
      </c>
      <c r="E27" s="48" t="s">
        <v>900</v>
      </c>
      <c r="F27" s="231" t="s">
        <v>736</v>
      </c>
      <c r="G27" s="9" t="s">
        <v>515</v>
      </c>
      <c r="H27" s="10" t="s">
        <v>518</v>
      </c>
      <c r="I27" s="16"/>
      <c r="J27" s="11"/>
      <c r="K27" s="11"/>
      <c r="L27" s="200"/>
    </row>
    <row r="28" spans="1:12" s="12" customFormat="1" ht="16.5" customHeight="1">
      <c r="A28" s="10">
        <v>93</v>
      </c>
      <c r="B28" s="7">
        <v>27</v>
      </c>
      <c r="C28" s="5" t="s">
        <v>422</v>
      </c>
      <c r="D28" s="13" t="s">
        <v>292</v>
      </c>
      <c r="E28" s="48" t="s">
        <v>899</v>
      </c>
      <c r="F28" s="231" t="s">
        <v>737</v>
      </c>
      <c r="G28" s="9" t="s">
        <v>515</v>
      </c>
      <c r="H28" s="10" t="s">
        <v>520</v>
      </c>
      <c r="I28" s="16"/>
      <c r="J28" s="11"/>
      <c r="K28" s="11"/>
      <c r="L28" s="200"/>
    </row>
    <row r="29" spans="1:12" s="12" customFormat="1" ht="16.5" customHeight="1">
      <c r="A29" s="10">
        <v>93</v>
      </c>
      <c r="B29" s="7">
        <v>28</v>
      </c>
      <c r="C29" s="5" t="s">
        <v>423</v>
      </c>
      <c r="D29" s="13" t="s">
        <v>293</v>
      </c>
      <c r="E29" s="48" t="s">
        <v>898</v>
      </c>
      <c r="F29" s="231" t="s">
        <v>738</v>
      </c>
      <c r="G29" s="9" t="s">
        <v>515</v>
      </c>
      <c r="H29" s="10" t="s">
        <v>519</v>
      </c>
      <c r="I29" s="16"/>
      <c r="J29" s="11"/>
      <c r="K29" s="11"/>
      <c r="L29" s="200"/>
    </row>
    <row r="30" spans="1:12" s="12" customFormat="1" ht="16.5" customHeight="1">
      <c r="A30" s="10">
        <v>93</v>
      </c>
      <c r="B30" s="7">
        <v>29</v>
      </c>
      <c r="C30" s="5" t="s">
        <v>424</v>
      </c>
      <c r="D30" s="13" t="s">
        <v>293</v>
      </c>
      <c r="E30" s="48" t="s">
        <v>898</v>
      </c>
      <c r="F30" s="231" t="s">
        <v>739</v>
      </c>
      <c r="G30" s="9" t="s">
        <v>515</v>
      </c>
      <c r="H30" s="10" t="s">
        <v>517</v>
      </c>
      <c r="I30" s="16"/>
      <c r="J30" s="11"/>
      <c r="K30" s="11"/>
      <c r="L30" s="200"/>
    </row>
    <row r="31" spans="1:12" s="12" customFormat="1" ht="16.5" customHeight="1">
      <c r="A31" s="10">
        <v>93</v>
      </c>
      <c r="B31" s="7">
        <v>30</v>
      </c>
      <c r="C31" s="5" t="s">
        <v>425</v>
      </c>
      <c r="D31" s="13" t="s">
        <v>293</v>
      </c>
      <c r="E31" s="48" t="s">
        <v>898</v>
      </c>
      <c r="F31" s="231" t="s">
        <v>740</v>
      </c>
      <c r="G31" s="9" t="s">
        <v>515</v>
      </c>
      <c r="H31" s="10" t="s">
        <v>516</v>
      </c>
      <c r="I31" s="16"/>
      <c r="J31" s="11"/>
      <c r="K31" s="11"/>
      <c r="L31" s="200"/>
    </row>
    <row r="32" spans="1:12" s="12" customFormat="1" ht="16.5" customHeight="1">
      <c r="A32" s="10">
        <v>94</v>
      </c>
      <c r="B32" s="7">
        <v>1</v>
      </c>
      <c r="C32" s="80" t="s">
        <v>453</v>
      </c>
      <c r="D32" s="13" t="s">
        <v>168</v>
      </c>
      <c r="E32" s="48" t="s">
        <v>900</v>
      </c>
      <c r="F32" s="231" t="s">
        <v>3712</v>
      </c>
      <c r="G32" s="9" t="s">
        <v>488</v>
      </c>
      <c r="H32" s="10" t="s">
        <v>508</v>
      </c>
      <c r="I32" s="16"/>
      <c r="J32" s="11"/>
      <c r="K32" s="11"/>
      <c r="L32" s="200"/>
    </row>
    <row r="33" spans="1:12" s="12" customFormat="1" ht="16.5" customHeight="1">
      <c r="A33" s="10">
        <v>94</v>
      </c>
      <c r="B33" s="7">
        <v>2</v>
      </c>
      <c r="C33" s="80" t="s">
        <v>454</v>
      </c>
      <c r="D33" s="13" t="s">
        <v>168</v>
      </c>
      <c r="E33" s="48" t="s">
        <v>900</v>
      </c>
      <c r="F33" s="231" t="s">
        <v>741</v>
      </c>
      <c r="G33" s="9" t="s">
        <v>488</v>
      </c>
      <c r="H33" s="10" t="s">
        <v>506</v>
      </c>
      <c r="I33" s="16"/>
      <c r="J33" s="11"/>
      <c r="K33" s="11"/>
      <c r="L33" s="200"/>
    </row>
    <row r="34" spans="1:12" s="12" customFormat="1" ht="16.5" customHeight="1">
      <c r="A34" s="10">
        <v>94</v>
      </c>
      <c r="B34" s="7">
        <v>3</v>
      </c>
      <c r="C34" s="80" t="s">
        <v>455</v>
      </c>
      <c r="D34" s="13" t="s">
        <v>168</v>
      </c>
      <c r="E34" s="48" t="s">
        <v>898</v>
      </c>
      <c r="F34" s="231" t="s">
        <v>742</v>
      </c>
      <c r="G34" s="9" t="s">
        <v>488</v>
      </c>
      <c r="H34" s="10" t="s">
        <v>505</v>
      </c>
      <c r="I34" s="16"/>
      <c r="J34" s="11"/>
      <c r="K34" s="11"/>
      <c r="L34" s="200"/>
    </row>
    <row r="35" spans="1:12" s="12" customFormat="1" ht="16.5" customHeight="1">
      <c r="A35" s="10">
        <v>94</v>
      </c>
      <c r="B35" s="7">
        <v>4</v>
      </c>
      <c r="C35" s="144" t="s">
        <v>456</v>
      </c>
      <c r="D35" s="13" t="s">
        <v>289</v>
      </c>
      <c r="E35" s="48" t="s">
        <v>898</v>
      </c>
      <c r="F35" s="231" t="s">
        <v>743</v>
      </c>
      <c r="G35" s="55" t="s">
        <v>599</v>
      </c>
      <c r="H35" s="54" t="s">
        <v>600</v>
      </c>
      <c r="I35" s="26"/>
      <c r="J35" s="11"/>
      <c r="K35" s="11"/>
      <c r="L35" s="200"/>
    </row>
    <row r="36" spans="1:12" s="12" customFormat="1" ht="16.5" customHeight="1">
      <c r="A36" s="10">
        <v>94</v>
      </c>
      <c r="B36" s="7">
        <v>5</v>
      </c>
      <c r="C36" s="144" t="s">
        <v>457</v>
      </c>
      <c r="D36" s="13" t="s">
        <v>165</v>
      </c>
      <c r="E36" s="48" t="s">
        <v>898</v>
      </c>
      <c r="F36" s="231" t="s">
        <v>744</v>
      </c>
      <c r="G36" s="9" t="s">
        <v>488</v>
      </c>
      <c r="H36" s="10" t="s">
        <v>514</v>
      </c>
      <c r="I36" s="16"/>
      <c r="J36" s="11"/>
      <c r="K36" s="11"/>
      <c r="L36" s="200"/>
    </row>
    <row r="37" spans="1:12" s="12" customFormat="1" ht="16.5" customHeight="1">
      <c r="A37" s="10">
        <v>94</v>
      </c>
      <c r="B37" s="7">
        <v>6</v>
      </c>
      <c r="C37" s="144" t="s">
        <v>458</v>
      </c>
      <c r="D37" s="13" t="s">
        <v>293</v>
      </c>
      <c r="E37" s="48" t="s">
        <v>898</v>
      </c>
      <c r="F37" s="231" t="s">
        <v>745</v>
      </c>
      <c r="G37" s="9" t="s">
        <v>602</v>
      </c>
      <c r="H37" s="10" t="s">
        <v>603</v>
      </c>
      <c r="I37" s="16"/>
      <c r="J37" s="11"/>
      <c r="K37" s="11"/>
      <c r="L37" s="200"/>
    </row>
    <row r="38" spans="1:12" s="12" customFormat="1" ht="16.5" customHeight="1">
      <c r="A38" s="10">
        <v>94</v>
      </c>
      <c r="B38" s="7">
        <v>7</v>
      </c>
      <c r="C38" s="144" t="s">
        <v>459</v>
      </c>
      <c r="D38" s="13" t="s">
        <v>293</v>
      </c>
      <c r="E38" s="48" t="s">
        <v>898</v>
      </c>
      <c r="F38" s="231" t="s">
        <v>746</v>
      </c>
      <c r="G38" s="9" t="s">
        <v>602</v>
      </c>
      <c r="H38" s="10" t="s">
        <v>601</v>
      </c>
      <c r="I38" s="264"/>
      <c r="J38" s="11"/>
      <c r="K38" s="11"/>
      <c r="L38" s="200"/>
    </row>
    <row r="39" spans="1:12" s="12" customFormat="1" ht="16.5" customHeight="1">
      <c r="A39" s="10">
        <v>94</v>
      </c>
      <c r="B39" s="7">
        <v>8</v>
      </c>
      <c r="C39" s="144" t="s">
        <v>460</v>
      </c>
      <c r="D39" s="13" t="s">
        <v>286</v>
      </c>
      <c r="E39" s="48" t="s">
        <v>900</v>
      </c>
      <c r="F39" s="231" t="s">
        <v>747</v>
      </c>
      <c r="G39" s="9" t="s">
        <v>488</v>
      </c>
      <c r="H39" s="10" t="s">
        <v>498</v>
      </c>
      <c r="I39" s="16"/>
      <c r="J39" s="11"/>
      <c r="K39" s="11"/>
      <c r="L39" s="200"/>
    </row>
    <row r="40" spans="1:12" s="12" customFormat="1" ht="16.5" customHeight="1">
      <c r="A40" s="10">
        <v>94</v>
      </c>
      <c r="B40" s="7">
        <v>9</v>
      </c>
      <c r="C40" s="144" t="s">
        <v>461</v>
      </c>
      <c r="D40" s="13" t="s">
        <v>286</v>
      </c>
      <c r="E40" s="48" t="s">
        <v>899</v>
      </c>
      <c r="F40" s="231" t="s">
        <v>748</v>
      </c>
      <c r="G40" s="9" t="s">
        <v>488</v>
      </c>
      <c r="H40" s="10" t="s">
        <v>496</v>
      </c>
      <c r="I40" s="16"/>
      <c r="J40" s="11"/>
      <c r="K40" s="11"/>
      <c r="L40" s="200"/>
    </row>
    <row r="41" spans="1:12" s="12" customFormat="1" ht="16.5" customHeight="1">
      <c r="A41" s="10">
        <v>94</v>
      </c>
      <c r="B41" s="7">
        <v>10</v>
      </c>
      <c r="C41" s="144" t="s">
        <v>462</v>
      </c>
      <c r="D41" s="13" t="s">
        <v>286</v>
      </c>
      <c r="E41" s="48" t="s">
        <v>898</v>
      </c>
      <c r="F41" s="231" t="s">
        <v>749</v>
      </c>
      <c r="G41" s="9" t="s">
        <v>488</v>
      </c>
      <c r="H41" s="10" t="s">
        <v>499</v>
      </c>
      <c r="I41" s="16"/>
      <c r="J41" s="11"/>
      <c r="K41" s="11"/>
      <c r="L41" s="200"/>
    </row>
    <row r="42" spans="1:12" s="12" customFormat="1" ht="16.5" customHeight="1">
      <c r="A42" s="10">
        <v>94</v>
      </c>
      <c r="B42" s="7">
        <v>11</v>
      </c>
      <c r="C42" s="144" t="s">
        <v>463</v>
      </c>
      <c r="D42" s="13" t="s">
        <v>286</v>
      </c>
      <c r="E42" s="48" t="s">
        <v>899</v>
      </c>
      <c r="F42" s="231" t="s">
        <v>750</v>
      </c>
      <c r="G42" s="9" t="s">
        <v>602</v>
      </c>
      <c r="H42" s="10" t="s">
        <v>604</v>
      </c>
      <c r="I42" s="16"/>
      <c r="J42" s="11"/>
      <c r="K42" s="11"/>
      <c r="L42" s="200"/>
    </row>
    <row r="43" spans="1:12" s="12" customFormat="1" ht="16.5" customHeight="1">
      <c r="A43" s="10">
        <v>94</v>
      </c>
      <c r="B43" s="7">
        <v>12</v>
      </c>
      <c r="C43" s="144" t="s">
        <v>464</v>
      </c>
      <c r="D43" s="13" t="s">
        <v>169</v>
      </c>
      <c r="E43" s="48" t="s">
        <v>898</v>
      </c>
      <c r="F43" s="231" t="s">
        <v>751</v>
      </c>
      <c r="G43" s="9" t="s">
        <v>488</v>
      </c>
      <c r="H43" s="10" t="s">
        <v>511</v>
      </c>
      <c r="I43" s="16"/>
      <c r="J43" s="11"/>
      <c r="K43" s="11"/>
      <c r="L43" s="200"/>
    </row>
    <row r="44" spans="1:12" s="12" customFormat="1" ht="16.5" customHeight="1">
      <c r="A44" s="10">
        <v>94</v>
      </c>
      <c r="B44" s="7">
        <v>13</v>
      </c>
      <c r="C44" s="144" t="s">
        <v>465</v>
      </c>
      <c r="D44" s="13" t="s">
        <v>167</v>
      </c>
      <c r="E44" s="48" t="s">
        <v>899</v>
      </c>
      <c r="F44" s="231" t="s">
        <v>752</v>
      </c>
      <c r="G44" s="9" t="s">
        <v>488</v>
      </c>
      <c r="H44" s="10" t="s">
        <v>513</v>
      </c>
      <c r="I44" s="16"/>
      <c r="J44" s="11"/>
      <c r="K44" s="11"/>
      <c r="L44" s="200"/>
    </row>
    <row r="45" spans="1:12" s="12" customFormat="1" ht="16.5" customHeight="1">
      <c r="A45" s="10">
        <v>94</v>
      </c>
      <c r="B45" s="7">
        <v>14</v>
      </c>
      <c r="C45" s="144" t="s">
        <v>466</v>
      </c>
      <c r="D45" s="13" t="s">
        <v>167</v>
      </c>
      <c r="E45" s="48" t="s">
        <v>898</v>
      </c>
      <c r="F45" s="231" t="s">
        <v>753</v>
      </c>
      <c r="G45" s="9" t="s">
        <v>488</v>
      </c>
      <c r="H45" s="10" t="s">
        <v>512</v>
      </c>
      <c r="I45" s="16"/>
      <c r="J45" s="11"/>
      <c r="K45" s="11"/>
      <c r="L45" s="200"/>
    </row>
    <row r="46" spans="1:12" s="12" customFormat="1" ht="16.5" customHeight="1">
      <c r="A46" s="10">
        <v>94</v>
      </c>
      <c r="B46" s="7">
        <v>15</v>
      </c>
      <c r="C46" s="144" t="s">
        <v>467</v>
      </c>
      <c r="D46" s="13" t="s">
        <v>285</v>
      </c>
      <c r="E46" s="48" t="s">
        <v>898</v>
      </c>
      <c r="F46" s="231" t="s">
        <v>754</v>
      </c>
      <c r="G46" s="9" t="s">
        <v>488</v>
      </c>
      <c r="H46" s="10" t="s">
        <v>490</v>
      </c>
      <c r="I46" s="16"/>
      <c r="J46" s="11"/>
      <c r="K46" s="11"/>
      <c r="L46" s="200"/>
    </row>
    <row r="47" spans="1:12" s="12" customFormat="1" ht="16.5" customHeight="1">
      <c r="A47" s="10">
        <v>94</v>
      </c>
      <c r="B47" s="7">
        <v>16</v>
      </c>
      <c r="C47" s="144" t="s">
        <v>468</v>
      </c>
      <c r="D47" s="13" t="s">
        <v>285</v>
      </c>
      <c r="E47" s="48" t="s">
        <v>898</v>
      </c>
      <c r="F47" s="231" t="s">
        <v>755</v>
      </c>
      <c r="G47" s="9" t="s">
        <v>488</v>
      </c>
      <c r="H47" s="10" t="s">
        <v>489</v>
      </c>
      <c r="I47" s="16"/>
      <c r="J47" s="11"/>
      <c r="K47" s="11"/>
      <c r="L47" s="200"/>
    </row>
    <row r="48" spans="1:12" s="12" customFormat="1" ht="16.5" customHeight="1">
      <c r="A48" s="10">
        <v>94</v>
      </c>
      <c r="B48" s="7">
        <v>17</v>
      </c>
      <c r="C48" s="144" t="s">
        <v>469</v>
      </c>
      <c r="D48" s="13" t="s">
        <v>293</v>
      </c>
      <c r="E48" s="48" t="s">
        <v>899</v>
      </c>
      <c r="F48" s="231" t="s">
        <v>756</v>
      </c>
      <c r="G48" s="9" t="s">
        <v>602</v>
      </c>
      <c r="H48" s="10" t="s">
        <v>605</v>
      </c>
      <c r="I48" s="16"/>
      <c r="J48" s="11"/>
      <c r="K48" s="11"/>
      <c r="L48" s="200"/>
    </row>
    <row r="49" spans="1:12" s="12" customFormat="1" ht="16.5" customHeight="1">
      <c r="A49" s="10">
        <v>94</v>
      </c>
      <c r="B49" s="7">
        <v>18</v>
      </c>
      <c r="C49" s="144" t="s">
        <v>470</v>
      </c>
      <c r="D49" s="13" t="s">
        <v>291</v>
      </c>
      <c r="E49" s="48" t="s">
        <v>898</v>
      </c>
      <c r="F49" s="231" t="s">
        <v>757</v>
      </c>
      <c r="G49" s="9" t="s">
        <v>602</v>
      </c>
      <c r="H49" s="10" t="s">
        <v>606</v>
      </c>
      <c r="I49" s="16"/>
      <c r="J49" s="11"/>
      <c r="K49" s="11"/>
      <c r="L49" s="200"/>
    </row>
    <row r="50" spans="1:12" s="12" customFormat="1" ht="16.5" customHeight="1">
      <c r="A50" s="10">
        <v>94</v>
      </c>
      <c r="B50" s="7">
        <v>19</v>
      </c>
      <c r="C50" s="144" t="s">
        <v>471</v>
      </c>
      <c r="D50" s="13" t="s">
        <v>291</v>
      </c>
      <c r="E50" s="48" t="s">
        <v>900</v>
      </c>
      <c r="F50" s="231" t="s">
        <v>758</v>
      </c>
      <c r="G50" s="9" t="s">
        <v>602</v>
      </c>
      <c r="H50" s="10" t="s">
        <v>607</v>
      </c>
      <c r="I50" s="16"/>
      <c r="J50" s="11"/>
      <c r="K50" s="11"/>
      <c r="L50" s="200"/>
    </row>
    <row r="51" spans="1:12" s="12" customFormat="1" ht="16.5" customHeight="1">
      <c r="A51" s="10">
        <v>94</v>
      </c>
      <c r="B51" s="7">
        <v>20</v>
      </c>
      <c r="C51" s="7" t="s">
        <v>244</v>
      </c>
      <c r="D51" s="13" t="s">
        <v>294</v>
      </c>
      <c r="E51" s="48" t="s">
        <v>898</v>
      </c>
      <c r="F51" s="231" t="s">
        <v>759</v>
      </c>
      <c r="G51" s="9" t="s">
        <v>488</v>
      </c>
      <c r="H51" s="10" t="s">
        <v>507</v>
      </c>
      <c r="I51" s="16"/>
      <c r="J51" s="11"/>
      <c r="K51" s="11"/>
      <c r="L51" s="200"/>
    </row>
    <row r="52" spans="1:12" s="12" customFormat="1" ht="16.5" customHeight="1">
      <c r="A52" s="10">
        <v>94</v>
      </c>
      <c r="B52" s="7">
        <v>21</v>
      </c>
      <c r="C52" s="144" t="s">
        <v>472</v>
      </c>
      <c r="D52" s="13" t="s">
        <v>292</v>
      </c>
      <c r="E52" s="48" t="s">
        <v>899</v>
      </c>
      <c r="F52" s="231" t="s">
        <v>760</v>
      </c>
      <c r="G52" s="9" t="s">
        <v>488</v>
      </c>
      <c r="H52" s="10" t="s">
        <v>609</v>
      </c>
      <c r="I52" s="167"/>
      <c r="J52" s="11"/>
      <c r="K52" s="11"/>
      <c r="L52" s="200"/>
    </row>
    <row r="53" spans="1:12" s="12" customFormat="1" ht="16.5" customHeight="1">
      <c r="A53" s="10">
        <v>94</v>
      </c>
      <c r="B53" s="7">
        <v>22</v>
      </c>
      <c r="C53" s="144" t="s">
        <v>473</v>
      </c>
      <c r="D53" s="13" t="s">
        <v>285</v>
      </c>
      <c r="E53" s="48" t="s">
        <v>900</v>
      </c>
      <c r="F53" s="231" t="s">
        <v>761</v>
      </c>
      <c r="G53" s="9" t="s">
        <v>488</v>
      </c>
      <c r="H53" s="10" t="s">
        <v>491</v>
      </c>
      <c r="I53" s="16"/>
      <c r="J53" s="11"/>
      <c r="K53" s="11"/>
      <c r="L53" s="200"/>
    </row>
    <row r="54" spans="1:12" s="12" customFormat="1" ht="16.5" customHeight="1">
      <c r="A54" s="10">
        <v>94</v>
      </c>
      <c r="B54" s="7">
        <v>23</v>
      </c>
      <c r="C54" s="144" t="s">
        <v>474</v>
      </c>
      <c r="D54" s="13" t="s">
        <v>285</v>
      </c>
      <c r="E54" s="48" t="s">
        <v>898</v>
      </c>
      <c r="F54" s="231" t="s">
        <v>762</v>
      </c>
      <c r="G54" s="9" t="s">
        <v>488</v>
      </c>
      <c r="H54" s="10" t="s">
        <v>494</v>
      </c>
      <c r="I54" s="16"/>
      <c r="J54" s="11"/>
      <c r="K54" s="11"/>
      <c r="L54" s="200"/>
    </row>
    <row r="55" spans="1:12" s="12" customFormat="1" ht="16.5" customHeight="1">
      <c r="A55" s="10">
        <v>94</v>
      </c>
      <c r="B55" s="7">
        <v>24</v>
      </c>
      <c r="C55" s="144" t="s">
        <v>475</v>
      </c>
      <c r="D55" s="13" t="s">
        <v>285</v>
      </c>
      <c r="E55" s="48" t="s">
        <v>898</v>
      </c>
      <c r="F55" s="231" t="s">
        <v>763</v>
      </c>
      <c r="G55" s="9" t="s">
        <v>492</v>
      </c>
      <c r="H55" s="10" t="s">
        <v>493</v>
      </c>
      <c r="I55" s="16"/>
      <c r="J55" s="11"/>
      <c r="K55" s="11"/>
      <c r="L55" s="200"/>
    </row>
    <row r="56" spans="1:12" s="12" customFormat="1" ht="16.5" customHeight="1">
      <c r="A56" s="10">
        <v>94</v>
      </c>
      <c r="B56" s="7">
        <v>25</v>
      </c>
      <c r="C56" s="144" t="s">
        <v>476</v>
      </c>
      <c r="D56" s="13" t="s">
        <v>288</v>
      </c>
      <c r="E56" s="48" t="s">
        <v>900</v>
      </c>
      <c r="F56" s="231" t="s">
        <v>764</v>
      </c>
      <c r="G56" s="9" t="s">
        <v>488</v>
      </c>
      <c r="H56" s="10" t="s">
        <v>502</v>
      </c>
      <c r="I56" s="16"/>
      <c r="J56" s="54" t="s">
        <v>3717</v>
      </c>
      <c r="K56" s="11"/>
      <c r="L56" s="200"/>
    </row>
    <row r="57" spans="1:12" s="12" customFormat="1" ht="16.5" customHeight="1">
      <c r="A57" s="10">
        <v>94</v>
      </c>
      <c r="B57" s="7">
        <v>26</v>
      </c>
      <c r="C57" s="144" t="s">
        <v>476</v>
      </c>
      <c r="D57" s="13" t="s">
        <v>288</v>
      </c>
      <c r="E57" s="48" t="s">
        <v>900</v>
      </c>
      <c r="F57" s="231" t="s">
        <v>765</v>
      </c>
      <c r="G57" s="9" t="s">
        <v>488</v>
      </c>
      <c r="H57" s="10" t="s">
        <v>503</v>
      </c>
      <c r="I57" s="16"/>
      <c r="J57" s="54" t="s">
        <v>3718</v>
      </c>
      <c r="K57" s="11"/>
      <c r="L57" s="200"/>
    </row>
    <row r="58" spans="1:12" s="12" customFormat="1" ht="16.5" customHeight="1">
      <c r="A58" s="10">
        <v>94</v>
      </c>
      <c r="B58" s="7">
        <v>27</v>
      </c>
      <c r="C58" s="144" t="s">
        <v>477</v>
      </c>
      <c r="D58" s="13" t="s">
        <v>288</v>
      </c>
      <c r="E58" s="48" t="s">
        <v>899</v>
      </c>
      <c r="F58" s="265" t="s">
        <v>483</v>
      </c>
      <c r="G58" s="9" t="s">
        <v>602</v>
      </c>
      <c r="H58" s="10" t="s">
        <v>608</v>
      </c>
      <c r="I58" s="16"/>
      <c r="J58" s="11"/>
      <c r="K58" s="11"/>
      <c r="L58" s="200"/>
    </row>
    <row r="59" spans="1:12" s="12" customFormat="1" ht="16.5" customHeight="1">
      <c r="A59" s="10">
        <v>94</v>
      </c>
      <c r="B59" s="7">
        <v>28</v>
      </c>
      <c r="C59" s="80" t="s">
        <v>478</v>
      </c>
      <c r="D59" s="13" t="s">
        <v>295</v>
      </c>
      <c r="E59" s="48" t="s">
        <v>899</v>
      </c>
      <c r="F59" s="231" t="s">
        <v>766</v>
      </c>
      <c r="G59" s="9" t="s">
        <v>488</v>
      </c>
      <c r="H59" s="10" t="s">
        <v>504</v>
      </c>
      <c r="I59" s="16"/>
      <c r="J59" s="11"/>
      <c r="K59" s="11"/>
      <c r="L59" s="200"/>
    </row>
    <row r="60" spans="1:12" s="12" customFormat="1" ht="16.5" customHeight="1">
      <c r="A60" s="10">
        <v>94</v>
      </c>
      <c r="B60" s="7">
        <v>29</v>
      </c>
      <c r="C60" s="144" t="s">
        <v>479</v>
      </c>
      <c r="D60" s="13" t="s">
        <v>296</v>
      </c>
      <c r="E60" s="48" t="s">
        <v>898</v>
      </c>
      <c r="F60" s="231" t="s">
        <v>767</v>
      </c>
      <c r="G60" s="9" t="s">
        <v>500</v>
      </c>
      <c r="H60" s="10" t="s">
        <v>501</v>
      </c>
      <c r="I60" s="16"/>
      <c r="J60" s="11"/>
      <c r="K60" s="11"/>
      <c r="L60" s="200"/>
    </row>
    <row r="61" spans="1:12" s="12" customFormat="1" ht="16.5" customHeight="1">
      <c r="A61" s="10">
        <v>94</v>
      </c>
      <c r="B61" s="7">
        <v>30</v>
      </c>
      <c r="C61" s="144" t="s">
        <v>480</v>
      </c>
      <c r="D61" s="13" t="s">
        <v>296</v>
      </c>
      <c r="E61" s="48" t="s">
        <v>898</v>
      </c>
      <c r="F61" s="231" t="s">
        <v>768</v>
      </c>
      <c r="G61" s="9" t="s">
        <v>488</v>
      </c>
      <c r="H61" s="10" t="s">
        <v>497</v>
      </c>
      <c r="I61" s="16"/>
      <c r="J61" s="11"/>
      <c r="K61" s="11"/>
      <c r="L61" s="200"/>
    </row>
    <row r="62" spans="1:12" s="12" customFormat="1" ht="16.5" customHeight="1">
      <c r="A62" s="10">
        <v>94</v>
      </c>
      <c r="B62" s="7">
        <v>31</v>
      </c>
      <c r="C62" s="144" t="s">
        <v>481</v>
      </c>
      <c r="D62" s="13" t="s">
        <v>297</v>
      </c>
      <c r="E62" s="48" t="s">
        <v>899</v>
      </c>
      <c r="F62" s="231" t="s">
        <v>769</v>
      </c>
      <c r="G62" s="9" t="s">
        <v>488</v>
      </c>
      <c r="H62" s="10" t="s">
        <v>495</v>
      </c>
      <c r="I62" s="16"/>
      <c r="J62" s="11"/>
      <c r="K62" s="11"/>
      <c r="L62" s="200"/>
    </row>
    <row r="63" spans="1:12" s="12" customFormat="1" ht="16.5" customHeight="1">
      <c r="A63" s="10">
        <v>94</v>
      </c>
      <c r="B63" s="7">
        <v>32</v>
      </c>
      <c r="C63" s="7" t="s">
        <v>246</v>
      </c>
      <c r="D63" s="13" t="s">
        <v>298</v>
      </c>
      <c r="E63" s="48" t="s">
        <v>898</v>
      </c>
      <c r="F63" s="231" t="s">
        <v>770</v>
      </c>
      <c r="G63" s="9" t="s">
        <v>610</v>
      </c>
      <c r="H63" s="10" t="s">
        <v>611</v>
      </c>
      <c r="I63" s="16"/>
      <c r="J63" s="11"/>
      <c r="K63" s="11"/>
      <c r="L63" s="200"/>
    </row>
    <row r="64" spans="1:12" s="12" customFormat="1" ht="16.5" customHeight="1">
      <c r="A64" s="10">
        <v>94</v>
      </c>
      <c r="B64" s="7">
        <v>33</v>
      </c>
      <c r="C64" s="5" t="s">
        <v>247</v>
      </c>
      <c r="D64" s="13" t="s">
        <v>287</v>
      </c>
      <c r="E64" s="48" t="s">
        <v>898</v>
      </c>
      <c r="F64" s="231" t="s">
        <v>771</v>
      </c>
      <c r="G64" s="9" t="s">
        <v>612</v>
      </c>
      <c r="H64" s="10" t="s">
        <v>613</v>
      </c>
      <c r="I64" s="16"/>
      <c r="J64" s="11"/>
      <c r="K64" s="11"/>
      <c r="L64" s="200"/>
    </row>
    <row r="65" spans="1:12" s="12" customFormat="1" ht="16.5" customHeight="1">
      <c r="A65" s="10">
        <v>94</v>
      </c>
      <c r="B65" s="7">
        <v>34</v>
      </c>
      <c r="C65" s="5" t="s">
        <v>248</v>
      </c>
      <c r="D65" s="13" t="s">
        <v>167</v>
      </c>
      <c r="E65" s="48" t="s">
        <v>901</v>
      </c>
      <c r="F65" s="231" t="s">
        <v>772</v>
      </c>
      <c r="G65" s="9" t="s">
        <v>509</v>
      </c>
      <c r="H65" s="10" t="s">
        <v>510</v>
      </c>
      <c r="I65" s="16"/>
      <c r="J65" s="11"/>
      <c r="K65" s="11"/>
      <c r="L65" s="200"/>
    </row>
    <row r="66" spans="1:12" s="12" customFormat="1" ht="16.5" customHeight="1">
      <c r="A66" s="10">
        <v>94</v>
      </c>
      <c r="B66" s="7">
        <v>35</v>
      </c>
      <c r="C66" s="5" t="s">
        <v>249</v>
      </c>
      <c r="D66" s="15" t="s">
        <v>175</v>
      </c>
      <c r="E66" s="27" t="s">
        <v>898</v>
      </c>
      <c r="F66" s="231" t="s">
        <v>773</v>
      </c>
      <c r="G66" s="55" t="s">
        <v>880</v>
      </c>
      <c r="H66" s="10" t="s">
        <v>614</v>
      </c>
      <c r="I66" s="16"/>
      <c r="J66" s="11"/>
      <c r="K66" s="11"/>
      <c r="L66" s="200"/>
    </row>
    <row r="67" spans="1:12" s="12" customFormat="1" ht="16.5" customHeight="1">
      <c r="A67" s="10">
        <v>95</v>
      </c>
      <c r="B67" s="7">
        <v>1</v>
      </c>
      <c r="C67" s="14" t="s">
        <v>250</v>
      </c>
      <c r="D67" s="15" t="s">
        <v>299</v>
      </c>
      <c r="E67" s="27" t="s">
        <v>899</v>
      </c>
      <c r="F67" s="232" t="s">
        <v>774</v>
      </c>
      <c r="G67" s="5" t="s">
        <v>3819</v>
      </c>
      <c r="H67" s="10" t="s">
        <v>615</v>
      </c>
      <c r="I67" s="30"/>
      <c r="J67" s="11"/>
      <c r="K67" s="11"/>
      <c r="L67" s="200"/>
    </row>
    <row r="68" spans="1:12" s="12" customFormat="1" ht="16.5" customHeight="1">
      <c r="A68" s="10">
        <v>95</v>
      </c>
      <c r="B68" s="7">
        <v>2</v>
      </c>
      <c r="C68" s="14" t="s">
        <v>251</v>
      </c>
      <c r="D68" s="15" t="s">
        <v>300</v>
      </c>
      <c r="E68" s="27" t="s">
        <v>898</v>
      </c>
      <c r="F68" s="232" t="s">
        <v>775</v>
      </c>
      <c r="G68" s="5" t="s">
        <v>403</v>
      </c>
      <c r="H68" s="10" t="s">
        <v>554</v>
      </c>
      <c r="I68" s="31"/>
      <c r="J68" s="11"/>
      <c r="K68" s="11"/>
      <c r="L68" s="200"/>
    </row>
    <row r="69" spans="1:12" s="12" customFormat="1" ht="16.5" customHeight="1">
      <c r="A69" s="10">
        <v>95</v>
      </c>
      <c r="B69" s="7">
        <v>3</v>
      </c>
      <c r="C69" s="14" t="s">
        <v>426</v>
      </c>
      <c r="D69" s="15" t="s">
        <v>301</v>
      </c>
      <c r="E69" s="27" t="s">
        <v>900</v>
      </c>
      <c r="F69" s="232" t="s">
        <v>776</v>
      </c>
      <c r="G69" s="55" t="s">
        <v>555</v>
      </c>
      <c r="H69" s="10" t="s">
        <v>556</v>
      </c>
      <c r="I69" s="26"/>
      <c r="J69" s="11"/>
      <c r="K69" s="11"/>
      <c r="L69" s="200"/>
    </row>
    <row r="70" spans="1:12" s="12" customFormat="1" ht="16.5" customHeight="1">
      <c r="A70" s="10">
        <v>95</v>
      </c>
      <c r="B70" s="7">
        <v>4</v>
      </c>
      <c r="C70" s="5" t="s">
        <v>409</v>
      </c>
      <c r="D70" s="15" t="s">
        <v>302</v>
      </c>
      <c r="E70" s="27" t="s">
        <v>900</v>
      </c>
      <c r="F70" s="232" t="s">
        <v>777</v>
      </c>
      <c r="G70" s="55" t="s">
        <v>555</v>
      </c>
      <c r="H70" s="10" t="s">
        <v>557</v>
      </c>
      <c r="I70" s="26"/>
      <c r="J70" s="11"/>
      <c r="K70" s="11"/>
      <c r="L70" s="200"/>
    </row>
    <row r="71" spans="1:12" s="12" customFormat="1" ht="16.5" customHeight="1">
      <c r="A71" s="10">
        <v>95</v>
      </c>
      <c r="B71" s="7">
        <v>5</v>
      </c>
      <c r="C71" s="24" t="s">
        <v>279</v>
      </c>
      <c r="D71" s="27" t="s">
        <v>616</v>
      </c>
      <c r="E71" s="27" t="s">
        <v>900</v>
      </c>
      <c r="F71" s="233" t="s">
        <v>778</v>
      </c>
      <c r="G71" s="55" t="s">
        <v>617</v>
      </c>
      <c r="H71" s="10" t="s">
        <v>618</v>
      </c>
      <c r="I71" s="26"/>
      <c r="J71" s="11"/>
      <c r="K71" s="11"/>
      <c r="L71" s="200"/>
    </row>
    <row r="72" spans="1:12" s="12" customFormat="1" ht="16.5" customHeight="1">
      <c r="A72" s="10">
        <v>95</v>
      </c>
      <c r="B72" s="7">
        <v>6</v>
      </c>
      <c r="C72" s="14" t="s">
        <v>427</v>
      </c>
      <c r="D72" s="15" t="s">
        <v>303</v>
      </c>
      <c r="E72" s="27" t="s">
        <v>898</v>
      </c>
      <c r="F72" s="232" t="s">
        <v>779</v>
      </c>
      <c r="G72" s="55" t="s">
        <v>555</v>
      </c>
      <c r="H72" s="10" t="s">
        <v>558</v>
      </c>
      <c r="I72" s="26"/>
      <c r="J72" s="11"/>
      <c r="K72" s="11"/>
      <c r="L72" s="200"/>
    </row>
    <row r="73" spans="1:12" s="12" customFormat="1" ht="16.5" customHeight="1">
      <c r="A73" s="10">
        <v>95</v>
      </c>
      <c r="B73" s="7">
        <v>7</v>
      </c>
      <c r="C73" s="14" t="s">
        <v>428</v>
      </c>
      <c r="D73" s="15" t="s">
        <v>170</v>
      </c>
      <c r="E73" s="27" t="s">
        <v>899</v>
      </c>
      <c r="F73" s="232" t="s">
        <v>780</v>
      </c>
      <c r="G73" s="55" t="s">
        <v>555</v>
      </c>
      <c r="H73" s="10" t="s">
        <v>584</v>
      </c>
      <c r="I73" s="26"/>
      <c r="J73" s="11"/>
      <c r="K73" s="11"/>
      <c r="L73" s="200"/>
    </row>
    <row r="74" spans="1:12" s="12" customFormat="1" ht="16.5" customHeight="1">
      <c r="A74" s="10">
        <v>95</v>
      </c>
      <c r="B74" s="7">
        <v>8</v>
      </c>
      <c r="C74" s="14" t="s">
        <v>429</v>
      </c>
      <c r="D74" s="15" t="s">
        <v>171</v>
      </c>
      <c r="E74" s="27" t="s">
        <v>898</v>
      </c>
      <c r="F74" s="232" t="s">
        <v>781</v>
      </c>
      <c r="G74" s="55" t="s">
        <v>555</v>
      </c>
      <c r="H74" s="10" t="s">
        <v>573</v>
      </c>
      <c r="I74" s="26"/>
      <c r="J74" s="11"/>
      <c r="K74" s="11"/>
      <c r="L74" s="200"/>
    </row>
    <row r="75" spans="1:12" s="12" customFormat="1" ht="16.5" customHeight="1">
      <c r="A75" s="10">
        <v>95</v>
      </c>
      <c r="B75" s="7">
        <v>9</v>
      </c>
      <c r="C75" s="14" t="s">
        <v>430</v>
      </c>
      <c r="D75" s="15" t="s">
        <v>304</v>
      </c>
      <c r="E75" s="27" t="s">
        <v>900</v>
      </c>
      <c r="F75" s="232" t="s">
        <v>782</v>
      </c>
      <c r="G75" s="55" t="s">
        <v>555</v>
      </c>
      <c r="H75" s="54" t="s">
        <v>574</v>
      </c>
      <c r="I75" s="26"/>
      <c r="J75" s="11"/>
      <c r="K75" s="11"/>
      <c r="L75" s="200"/>
    </row>
    <row r="76" spans="1:12" s="12" customFormat="1" ht="16.5" customHeight="1">
      <c r="A76" s="10">
        <v>95</v>
      </c>
      <c r="B76" s="7">
        <v>10</v>
      </c>
      <c r="C76" s="5" t="s">
        <v>325</v>
      </c>
      <c r="D76" s="6" t="s">
        <v>286</v>
      </c>
      <c r="E76" s="49" t="s">
        <v>898</v>
      </c>
      <c r="F76" s="231" t="s">
        <v>783</v>
      </c>
      <c r="G76" s="55" t="s">
        <v>555</v>
      </c>
      <c r="H76" s="54" t="s">
        <v>572</v>
      </c>
      <c r="I76" s="26"/>
      <c r="J76" s="11"/>
      <c r="K76" s="11"/>
      <c r="L76" s="200"/>
    </row>
    <row r="77" spans="1:12" s="12" customFormat="1" ht="16.5" customHeight="1">
      <c r="A77" s="10">
        <v>95</v>
      </c>
      <c r="B77" s="7">
        <v>11</v>
      </c>
      <c r="C77" s="14" t="s">
        <v>431</v>
      </c>
      <c r="D77" s="15" t="s">
        <v>171</v>
      </c>
      <c r="E77" s="27" t="s">
        <v>898</v>
      </c>
      <c r="F77" s="232" t="s">
        <v>784</v>
      </c>
      <c r="G77" s="55" t="s">
        <v>555</v>
      </c>
      <c r="H77" s="54" t="s">
        <v>570</v>
      </c>
      <c r="I77" s="26"/>
      <c r="J77" s="11"/>
      <c r="K77" s="11"/>
      <c r="L77" s="200"/>
    </row>
    <row r="78" spans="1:12" s="12" customFormat="1" ht="16.5" customHeight="1">
      <c r="A78" s="10">
        <v>95</v>
      </c>
      <c r="B78" s="7">
        <v>12</v>
      </c>
      <c r="C78" s="14" t="s">
        <v>432</v>
      </c>
      <c r="D78" s="15" t="s">
        <v>304</v>
      </c>
      <c r="E78" s="27" t="s">
        <v>899</v>
      </c>
      <c r="F78" s="232" t="s">
        <v>785</v>
      </c>
      <c r="G78" s="55" t="s">
        <v>555</v>
      </c>
      <c r="H78" s="54" t="s">
        <v>571</v>
      </c>
      <c r="I78" s="26"/>
      <c r="J78" s="11"/>
      <c r="K78" s="11"/>
      <c r="L78" s="200"/>
    </row>
    <row r="79" spans="1:12" s="12" customFormat="1" ht="16.5" customHeight="1">
      <c r="A79" s="10">
        <v>95</v>
      </c>
      <c r="B79" s="7">
        <v>13</v>
      </c>
      <c r="C79" s="14" t="s">
        <v>433</v>
      </c>
      <c r="D79" s="15" t="s">
        <v>172</v>
      </c>
      <c r="E79" s="27" t="s">
        <v>900</v>
      </c>
      <c r="F79" s="232" t="s">
        <v>786</v>
      </c>
      <c r="G79" s="55" t="s">
        <v>555</v>
      </c>
      <c r="H79" s="54" t="s">
        <v>586</v>
      </c>
      <c r="I79" s="26"/>
      <c r="J79" s="11"/>
      <c r="K79" s="11"/>
      <c r="L79" s="200"/>
    </row>
    <row r="80" spans="1:12" s="12" customFormat="1" ht="16.5" customHeight="1">
      <c r="A80" s="10">
        <v>95</v>
      </c>
      <c r="B80" s="7">
        <v>14</v>
      </c>
      <c r="C80" s="14" t="s">
        <v>434</v>
      </c>
      <c r="D80" s="15" t="s">
        <v>305</v>
      </c>
      <c r="E80" s="27" t="s">
        <v>898</v>
      </c>
      <c r="F80" s="232" t="s">
        <v>787</v>
      </c>
      <c r="G80" s="55" t="s">
        <v>555</v>
      </c>
      <c r="H80" s="54" t="s">
        <v>587</v>
      </c>
      <c r="I80" s="26"/>
      <c r="J80" s="11"/>
      <c r="K80" s="11"/>
      <c r="L80" s="200"/>
    </row>
    <row r="81" spans="1:12" s="12" customFormat="1" ht="16.5" customHeight="1">
      <c r="A81" s="10">
        <v>95</v>
      </c>
      <c r="B81" s="7">
        <v>15</v>
      </c>
      <c r="C81" s="14" t="s">
        <v>435</v>
      </c>
      <c r="D81" s="15" t="s">
        <v>306</v>
      </c>
      <c r="E81" s="27" t="s">
        <v>900</v>
      </c>
      <c r="F81" s="232" t="s">
        <v>788</v>
      </c>
      <c r="G81" s="55" t="s">
        <v>555</v>
      </c>
      <c r="H81" s="54" t="s">
        <v>585</v>
      </c>
      <c r="I81" s="26"/>
      <c r="J81" s="11"/>
      <c r="K81" s="11"/>
      <c r="L81" s="200"/>
    </row>
    <row r="82" spans="1:12" s="12" customFormat="1" ht="16.5" customHeight="1">
      <c r="A82" s="10">
        <v>95</v>
      </c>
      <c r="B82" s="7">
        <v>16</v>
      </c>
      <c r="C82" s="14" t="s">
        <v>436</v>
      </c>
      <c r="D82" s="3" t="s">
        <v>330</v>
      </c>
      <c r="E82" s="50" t="s">
        <v>899</v>
      </c>
      <c r="F82" s="232" t="s">
        <v>789</v>
      </c>
      <c r="G82" s="55" t="s">
        <v>555</v>
      </c>
      <c r="H82" s="54" t="s">
        <v>569</v>
      </c>
      <c r="I82" s="26"/>
      <c r="J82" s="11"/>
      <c r="K82" s="11"/>
      <c r="L82" s="200"/>
    </row>
    <row r="83" spans="1:12" s="12" customFormat="1" ht="16.5" customHeight="1">
      <c r="A83" s="10">
        <v>95</v>
      </c>
      <c r="B83" s="7">
        <v>17</v>
      </c>
      <c r="C83" s="14" t="s">
        <v>437</v>
      </c>
      <c r="D83" s="15" t="s">
        <v>307</v>
      </c>
      <c r="E83" s="27" t="s">
        <v>900</v>
      </c>
      <c r="F83" s="232" t="s">
        <v>790</v>
      </c>
      <c r="G83" s="55" t="s">
        <v>555</v>
      </c>
      <c r="H83" s="54" t="s">
        <v>580</v>
      </c>
      <c r="I83" s="26"/>
      <c r="J83" s="28"/>
      <c r="K83" s="11"/>
      <c r="L83" s="200"/>
    </row>
    <row r="84" spans="1:12" s="12" customFormat="1" ht="16.5" customHeight="1">
      <c r="A84" s="10">
        <v>95</v>
      </c>
      <c r="B84" s="7">
        <v>18</v>
      </c>
      <c r="C84" s="14" t="s">
        <v>438</v>
      </c>
      <c r="D84" s="15" t="s">
        <v>307</v>
      </c>
      <c r="E84" s="27" t="s">
        <v>900</v>
      </c>
      <c r="F84" s="232" t="s">
        <v>791</v>
      </c>
      <c r="G84" s="55" t="s">
        <v>555</v>
      </c>
      <c r="H84" s="54" t="s">
        <v>578</v>
      </c>
      <c r="I84" s="26"/>
      <c r="J84" s="54" t="s">
        <v>3719</v>
      </c>
      <c r="K84" s="11"/>
      <c r="L84" s="200"/>
    </row>
    <row r="85" spans="1:12" s="12" customFormat="1" ht="16.5" customHeight="1">
      <c r="A85" s="10">
        <v>95</v>
      </c>
      <c r="B85" s="7">
        <v>19</v>
      </c>
      <c r="C85" s="14" t="s">
        <v>439</v>
      </c>
      <c r="D85" s="15" t="s">
        <v>173</v>
      </c>
      <c r="E85" s="27" t="s">
        <v>898</v>
      </c>
      <c r="F85" s="232" t="s">
        <v>792</v>
      </c>
      <c r="G85" s="55" t="s">
        <v>555</v>
      </c>
      <c r="H85" s="54" t="s">
        <v>577</v>
      </c>
      <c r="I85" s="26"/>
      <c r="J85" s="54"/>
      <c r="K85" s="11"/>
      <c r="L85" s="200"/>
    </row>
    <row r="86" spans="1:12" s="12" customFormat="1" ht="16.5" customHeight="1">
      <c r="A86" s="10">
        <v>95</v>
      </c>
      <c r="B86" s="7">
        <v>20</v>
      </c>
      <c r="C86" s="24" t="s">
        <v>280</v>
      </c>
      <c r="D86" s="15" t="s">
        <v>307</v>
      </c>
      <c r="E86" s="27" t="s">
        <v>899</v>
      </c>
      <c r="F86" s="232" t="s">
        <v>793</v>
      </c>
      <c r="G86" s="55" t="s">
        <v>555</v>
      </c>
      <c r="H86" s="54" t="s">
        <v>579</v>
      </c>
      <c r="I86" s="26"/>
      <c r="J86" s="54" t="s">
        <v>3720</v>
      </c>
      <c r="K86" s="11"/>
      <c r="L86" s="200"/>
    </row>
    <row r="87" spans="1:12" s="12" customFormat="1" ht="16.5" customHeight="1">
      <c r="A87" s="10">
        <v>95</v>
      </c>
      <c r="B87" s="7">
        <v>21</v>
      </c>
      <c r="C87" s="14" t="s">
        <v>440</v>
      </c>
      <c r="D87" s="15" t="s">
        <v>174</v>
      </c>
      <c r="E87" s="27" t="s">
        <v>898</v>
      </c>
      <c r="F87" s="232" t="s">
        <v>794</v>
      </c>
      <c r="G87" s="55" t="s">
        <v>555</v>
      </c>
      <c r="H87" s="54" t="s">
        <v>576</v>
      </c>
      <c r="I87" s="26"/>
      <c r="J87" s="28"/>
      <c r="K87" s="11"/>
      <c r="L87" s="200"/>
    </row>
    <row r="88" spans="1:12" s="12" customFormat="1" ht="16.5" customHeight="1">
      <c r="A88" s="10">
        <v>95</v>
      </c>
      <c r="B88" s="7">
        <v>22</v>
      </c>
      <c r="C88" s="14" t="s">
        <v>441</v>
      </c>
      <c r="D88" s="15" t="s">
        <v>308</v>
      </c>
      <c r="E88" s="27" t="s">
        <v>898</v>
      </c>
      <c r="F88" s="232" t="s">
        <v>795</v>
      </c>
      <c r="G88" s="55" t="s">
        <v>555</v>
      </c>
      <c r="H88" s="54" t="s">
        <v>575</v>
      </c>
      <c r="I88" s="26"/>
      <c r="J88" s="11"/>
      <c r="K88" s="11"/>
      <c r="L88" s="200"/>
    </row>
    <row r="89" spans="1:12" s="12" customFormat="1" ht="16.5" customHeight="1">
      <c r="A89" s="10">
        <v>95</v>
      </c>
      <c r="B89" s="7">
        <v>23</v>
      </c>
      <c r="C89" s="24" t="s">
        <v>563</v>
      </c>
      <c r="D89" s="15" t="s">
        <v>309</v>
      </c>
      <c r="E89" s="27" t="s">
        <v>898</v>
      </c>
      <c r="F89" s="232" t="s">
        <v>796</v>
      </c>
      <c r="G89" s="55" t="s">
        <v>555</v>
      </c>
      <c r="H89" s="54" t="s">
        <v>564</v>
      </c>
      <c r="I89" s="26"/>
      <c r="J89" s="11"/>
      <c r="K89" s="11"/>
      <c r="L89" s="200"/>
    </row>
    <row r="90" spans="1:12" s="12" customFormat="1" ht="16.5" customHeight="1">
      <c r="A90" s="10">
        <v>95</v>
      </c>
      <c r="B90" s="7">
        <v>24</v>
      </c>
      <c r="C90" s="14" t="s">
        <v>442</v>
      </c>
      <c r="D90" s="15" t="s">
        <v>309</v>
      </c>
      <c r="E90" s="27" t="s">
        <v>898</v>
      </c>
      <c r="F90" s="232" t="s">
        <v>797</v>
      </c>
      <c r="G90" s="55" t="s">
        <v>555</v>
      </c>
      <c r="H90" s="54" t="s">
        <v>567</v>
      </c>
      <c r="I90" s="26"/>
      <c r="J90" s="11"/>
      <c r="K90" s="11"/>
      <c r="L90" s="200"/>
    </row>
    <row r="91" spans="1:12" s="12" customFormat="1" ht="16.5" customHeight="1">
      <c r="A91" s="10">
        <v>95</v>
      </c>
      <c r="B91" s="7">
        <v>25</v>
      </c>
      <c r="C91" s="14" t="s">
        <v>443</v>
      </c>
      <c r="D91" s="16" t="s">
        <v>160</v>
      </c>
      <c r="E91" s="51" t="s">
        <v>900</v>
      </c>
      <c r="F91" s="232" t="s">
        <v>798</v>
      </c>
      <c r="G91" s="55" t="s">
        <v>555</v>
      </c>
      <c r="H91" s="54" t="s">
        <v>559</v>
      </c>
      <c r="I91" s="26"/>
      <c r="J91" s="11"/>
      <c r="K91" s="11"/>
      <c r="L91" s="200"/>
    </row>
    <row r="92" spans="1:12" s="12" customFormat="1" ht="16.5" customHeight="1">
      <c r="A92" s="10">
        <v>95</v>
      </c>
      <c r="B92" s="7">
        <v>26</v>
      </c>
      <c r="C92" s="14" t="s">
        <v>444</v>
      </c>
      <c r="D92" s="15" t="s">
        <v>309</v>
      </c>
      <c r="E92" s="27" t="s">
        <v>898</v>
      </c>
      <c r="F92" s="232" t="s">
        <v>799</v>
      </c>
      <c r="G92" s="55" t="s">
        <v>555</v>
      </c>
      <c r="H92" s="54" t="s">
        <v>565</v>
      </c>
      <c r="I92" s="26"/>
      <c r="J92" s="11"/>
      <c r="K92" s="11"/>
      <c r="L92" s="200"/>
    </row>
    <row r="93" spans="1:12" s="12" customFormat="1" ht="16.5" customHeight="1">
      <c r="A93" s="10">
        <v>95</v>
      </c>
      <c r="B93" s="7">
        <v>27</v>
      </c>
      <c r="C93" s="14" t="s">
        <v>445</v>
      </c>
      <c r="D93" s="15" t="s">
        <v>175</v>
      </c>
      <c r="E93" s="27" t="s">
        <v>898</v>
      </c>
      <c r="F93" s="232" t="s">
        <v>800</v>
      </c>
      <c r="G93" s="55" t="s">
        <v>555</v>
      </c>
      <c r="H93" s="54" t="s">
        <v>566</v>
      </c>
      <c r="I93" s="26"/>
      <c r="J93" s="11"/>
      <c r="K93" s="11"/>
      <c r="L93" s="200"/>
    </row>
    <row r="94" spans="1:12" s="12" customFormat="1" ht="16.5" customHeight="1">
      <c r="A94" s="10">
        <v>95</v>
      </c>
      <c r="B94" s="7">
        <v>28</v>
      </c>
      <c r="C94" s="14" t="s">
        <v>446</v>
      </c>
      <c r="D94" s="15" t="s">
        <v>175</v>
      </c>
      <c r="E94" s="27" t="s">
        <v>898</v>
      </c>
      <c r="F94" s="232" t="s">
        <v>801</v>
      </c>
      <c r="G94" s="55" t="s">
        <v>555</v>
      </c>
      <c r="H94" s="54" t="s">
        <v>560</v>
      </c>
      <c r="I94" s="26"/>
      <c r="J94" s="11"/>
      <c r="K94" s="11"/>
      <c r="L94" s="200"/>
    </row>
    <row r="95" spans="1:12" s="12" customFormat="1" ht="16.5" customHeight="1">
      <c r="A95" s="10">
        <v>95</v>
      </c>
      <c r="B95" s="7">
        <v>29</v>
      </c>
      <c r="C95" s="14" t="s">
        <v>447</v>
      </c>
      <c r="D95" s="15" t="s">
        <v>175</v>
      </c>
      <c r="E95" s="27" t="s">
        <v>900</v>
      </c>
      <c r="F95" s="232" t="s">
        <v>802</v>
      </c>
      <c r="G95" s="55" t="s">
        <v>555</v>
      </c>
      <c r="H95" s="54" t="s">
        <v>562</v>
      </c>
      <c r="I95" s="26"/>
      <c r="J95" s="11"/>
      <c r="K95" s="11"/>
      <c r="L95" s="200"/>
    </row>
    <row r="96" spans="1:12" s="12" customFormat="1" ht="16.5" customHeight="1">
      <c r="A96" s="10">
        <v>95</v>
      </c>
      <c r="B96" s="7">
        <v>30</v>
      </c>
      <c r="C96" s="14" t="s">
        <v>448</v>
      </c>
      <c r="D96" s="15" t="s">
        <v>310</v>
      </c>
      <c r="E96" s="27" t="s">
        <v>898</v>
      </c>
      <c r="F96" s="232" t="s">
        <v>803</v>
      </c>
      <c r="G96" s="55" t="s">
        <v>555</v>
      </c>
      <c r="H96" s="54" t="s">
        <v>581</v>
      </c>
      <c r="I96" s="26"/>
      <c r="J96" s="11"/>
      <c r="K96" s="11"/>
      <c r="L96" s="200"/>
    </row>
    <row r="97" spans="1:12" s="12" customFormat="1" ht="16.5" customHeight="1">
      <c r="A97" s="10">
        <v>95</v>
      </c>
      <c r="B97" s="7">
        <v>31</v>
      </c>
      <c r="C97" s="14" t="s">
        <v>250</v>
      </c>
      <c r="D97" s="15" t="s">
        <v>310</v>
      </c>
      <c r="E97" s="27" t="s">
        <v>899</v>
      </c>
      <c r="F97" s="232" t="s">
        <v>804</v>
      </c>
      <c r="G97" s="55" t="s">
        <v>555</v>
      </c>
      <c r="H97" s="54" t="s">
        <v>582</v>
      </c>
      <c r="I97" s="26"/>
      <c r="J97" s="11"/>
      <c r="K97" s="11"/>
      <c r="L97" s="200"/>
    </row>
    <row r="98" spans="1:12" s="12" customFormat="1" ht="16.5" customHeight="1">
      <c r="A98" s="10">
        <v>95</v>
      </c>
      <c r="B98" s="7">
        <v>32</v>
      </c>
      <c r="C98" s="5" t="s">
        <v>449</v>
      </c>
      <c r="D98" s="16" t="s">
        <v>160</v>
      </c>
      <c r="E98" s="51" t="s">
        <v>898</v>
      </c>
      <c r="F98" s="232" t="s">
        <v>805</v>
      </c>
      <c r="G98" s="5" t="s">
        <v>568</v>
      </c>
      <c r="H98" s="7" t="s">
        <v>589</v>
      </c>
      <c r="I98" s="13"/>
      <c r="J98" s="32"/>
      <c r="K98" s="11"/>
      <c r="L98" s="200"/>
    </row>
    <row r="99" spans="1:12" s="12" customFormat="1" ht="16.5" customHeight="1">
      <c r="A99" s="10">
        <v>95</v>
      </c>
      <c r="B99" s="7">
        <v>33</v>
      </c>
      <c r="C99" s="5" t="s">
        <v>450</v>
      </c>
      <c r="D99" s="15" t="s">
        <v>311</v>
      </c>
      <c r="E99" s="27" t="s">
        <v>898</v>
      </c>
      <c r="F99" s="232" t="s">
        <v>806</v>
      </c>
      <c r="G99" s="5" t="s">
        <v>568</v>
      </c>
      <c r="H99" s="54" t="s">
        <v>583</v>
      </c>
      <c r="I99" s="26"/>
      <c r="J99" s="11"/>
      <c r="K99" s="11"/>
      <c r="L99" s="200"/>
    </row>
    <row r="100" spans="1:12" s="12" customFormat="1" ht="16.5" customHeight="1">
      <c r="A100" s="10">
        <v>95</v>
      </c>
      <c r="B100" s="7">
        <v>34</v>
      </c>
      <c r="C100" s="5" t="s">
        <v>451</v>
      </c>
      <c r="D100" s="15" t="s">
        <v>312</v>
      </c>
      <c r="E100" s="27" t="s">
        <v>900</v>
      </c>
      <c r="F100" s="232" t="s">
        <v>807</v>
      </c>
      <c r="G100" s="5" t="s">
        <v>3713</v>
      </c>
      <c r="H100" s="54" t="s">
        <v>588</v>
      </c>
      <c r="I100" s="26"/>
      <c r="J100" s="11"/>
      <c r="K100" s="11"/>
      <c r="L100" s="200"/>
    </row>
    <row r="101" spans="1:12" s="12" customFormat="1" ht="16.5" customHeight="1">
      <c r="A101" s="10">
        <v>95</v>
      </c>
      <c r="B101" s="7">
        <v>35</v>
      </c>
      <c r="C101" s="5" t="s">
        <v>452</v>
      </c>
      <c r="D101" s="15" t="s">
        <v>313</v>
      </c>
      <c r="E101" s="27" t="s">
        <v>899</v>
      </c>
      <c r="F101" s="232" t="s">
        <v>808</v>
      </c>
      <c r="G101" s="5" t="s">
        <v>3714</v>
      </c>
      <c r="H101" s="54" t="s">
        <v>561</v>
      </c>
      <c r="I101" s="26"/>
      <c r="J101" s="11"/>
      <c r="K101" s="11"/>
      <c r="L101" s="200"/>
    </row>
    <row r="102" spans="1:12" s="12" customFormat="1" ht="16.5" customHeight="1">
      <c r="A102" s="10">
        <v>96</v>
      </c>
      <c r="B102" s="10">
        <v>1</v>
      </c>
      <c r="C102" s="5" t="s">
        <v>314</v>
      </c>
      <c r="D102" s="6" t="s">
        <v>315</v>
      </c>
      <c r="E102" s="49" t="s">
        <v>900</v>
      </c>
      <c r="F102" s="231" t="s">
        <v>636</v>
      </c>
      <c r="G102" s="5" t="s">
        <v>122</v>
      </c>
      <c r="H102" s="5" t="s">
        <v>123</v>
      </c>
      <c r="I102" s="6"/>
      <c r="J102" s="11"/>
      <c r="K102" s="11"/>
      <c r="L102" s="200"/>
    </row>
    <row r="103" spans="1:12" s="12" customFormat="1" ht="16.5" customHeight="1">
      <c r="A103" s="10">
        <v>96</v>
      </c>
      <c r="B103" s="10">
        <v>2</v>
      </c>
      <c r="C103" s="5" t="s">
        <v>316</v>
      </c>
      <c r="D103" s="6" t="s">
        <v>294</v>
      </c>
      <c r="E103" s="49" t="s">
        <v>899</v>
      </c>
      <c r="F103" s="231" t="s">
        <v>809</v>
      </c>
      <c r="G103" s="5" t="s">
        <v>122</v>
      </c>
      <c r="H103" s="5" t="s">
        <v>124</v>
      </c>
      <c r="I103" s="6"/>
      <c r="J103" s="11"/>
      <c r="K103" s="11"/>
      <c r="L103" s="200"/>
    </row>
    <row r="104" spans="1:12" s="12" customFormat="1" ht="16.5" customHeight="1">
      <c r="A104" s="10">
        <v>96</v>
      </c>
      <c r="B104" s="10">
        <v>3</v>
      </c>
      <c r="C104" s="5" t="s">
        <v>317</v>
      </c>
      <c r="D104" s="6" t="s">
        <v>318</v>
      </c>
      <c r="E104" s="49" t="s">
        <v>899</v>
      </c>
      <c r="F104" s="231" t="s">
        <v>637</v>
      </c>
      <c r="G104" s="5" t="s">
        <v>122</v>
      </c>
      <c r="H104" s="5" t="s">
        <v>125</v>
      </c>
      <c r="I104" s="6"/>
      <c r="J104" s="11"/>
      <c r="K104" s="11"/>
      <c r="L104" s="200"/>
    </row>
    <row r="105" spans="1:12" s="12" customFormat="1" ht="16.5" customHeight="1">
      <c r="A105" s="10">
        <v>96</v>
      </c>
      <c r="B105" s="10">
        <v>4</v>
      </c>
      <c r="C105" s="5" t="s">
        <v>319</v>
      </c>
      <c r="D105" s="6" t="s">
        <v>169</v>
      </c>
      <c r="E105" s="49" t="s">
        <v>899</v>
      </c>
      <c r="F105" s="231" t="s">
        <v>638</v>
      </c>
      <c r="G105" s="5" t="s">
        <v>122</v>
      </c>
      <c r="H105" s="5" t="s">
        <v>126</v>
      </c>
      <c r="I105" s="6"/>
      <c r="J105" s="28"/>
      <c r="K105" s="11"/>
      <c r="L105" s="200"/>
    </row>
    <row r="106" spans="1:12" s="12" customFormat="1" ht="16.5" customHeight="1">
      <c r="A106" s="10">
        <v>96</v>
      </c>
      <c r="B106" s="10">
        <v>5</v>
      </c>
      <c r="C106" s="5" t="s">
        <v>320</v>
      </c>
      <c r="D106" s="6" t="s">
        <v>169</v>
      </c>
      <c r="E106" s="49" t="s">
        <v>901</v>
      </c>
      <c r="F106" s="231" t="s">
        <v>639</v>
      </c>
      <c r="G106" s="5" t="s">
        <v>122</v>
      </c>
      <c r="H106" s="5" t="s">
        <v>127</v>
      </c>
      <c r="I106" s="6"/>
      <c r="J106" s="28"/>
      <c r="K106" s="11"/>
      <c r="L106" s="200"/>
    </row>
    <row r="107" spans="1:12" s="12" customFormat="1" ht="16.5" customHeight="1">
      <c r="A107" s="10">
        <v>96</v>
      </c>
      <c r="B107" s="10">
        <v>6</v>
      </c>
      <c r="C107" s="5" t="s">
        <v>321</v>
      </c>
      <c r="D107" s="6" t="s">
        <v>322</v>
      </c>
      <c r="E107" s="49" t="s">
        <v>898</v>
      </c>
      <c r="F107" s="231" t="s">
        <v>640</v>
      </c>
      <c r="G107" s="5" t="s">
        <v>122</v>
      </c>
      <c r="H107" s="5" t="s">
        <v>128</v>
      </c>
      <c r="I107" s="6"/>
      <c r="J107" s="28"/>
      <c r="K107" s="11"/>
      <c r="L107" s="200"/>
    </row>
    <row r="108" spans="1:12" s="12" customFormat="1" ht="16.5" customHeight="1">
      <c r="A108" s="10">
        <v>96</v>
      </c>
      <c r="B108" s="10">
        <v>7</v>
      </c>
      <c r="C108" s="5" t="s">
        <v>323</v>
      </c>
      <c r="D108" s="6" t="s">
        <v>322</v>
      </c>
      <c r="E108" s="49" t="s">
        <v>899</v>
      </c>
      <c r="F108" s="231" t="s">
        <v>641</v>
      </c>
      <c r="G108" s="5" t="s">
        <v>129</v>
      </c>
      <c r="H108" s="5" t="s">
        <v>92</v>
      </c>
      <c r="I108" s="6"/>
      <c r="J108" s="28" t="s">
        <v>3721</v>
      </c>
      <c r="K108" s="11"/>
      <c r="L108" s="200"/>
    </row>
    <row r="109" spans="1:12" s="12" customFormat="1" ht="16.5" customHeight="1">
      <c r="A109" s="10">
        <v>96</v>
      </c>
      <c r="B109" s="10">
        <v>8</v>
      </c>
      <c r="C109" s="5" t="s">
        <v>324</v>
      </c>
      <c r="D109" s="6" t="s">
        <v>164</v>
      </c>
      <c r="E109" s="49" t="s">
        <v>898</v>
      </c>
      <c r="F109" s="231" t="s">
        <v>642</v>
      </c>
      <c r="G109" s="5" t="s">
        <v>130</v>
      </c>
      <c r="H109" s="5" t="s">
        <v>131</v>
      </c>
      <c r="I109" s="6"/>
      <c r="J109" s="28" t="s">
        <v>3722</v>
      </c>
      <c r="K109" s="11"/>
      <c r="L109" s="200"/>
    </row>
    <row r="110" spans="1:12" s="12" customFormat="1" ht="16.5" customHeight="1">
      <c r="A110" s="10">
        <v>96</v>
      </c>
      <c r="B110" s="10">
        <v>9</v>
      </c>
      <c r="C110" s="5" t="s">
        <v>325</v>
      </c>
      <c r="D110" s="6" t="s">
        <v>164</v>
      </c>
      <c r="E110" s="49" t="s">
        <v>898</v>
      </c>
      <c r="F110" s="231" t="s">
        <v>643</v>
      </c>
      <c r="G110" s="5" t="s">
        <v>122</v>
      </c>
      <c r="H110" s="5" t="s">
        <v>132</v>
      </c>
      <c r="I110" s="6"/>
      <c r="J110" s="28"/>
      <c r="K110" s="11"/>
      <c r="L110" s="200"/>
    </row>
    <row r="111" spans="1:12" s="12" customFormat="1" ht="16.5" customHeight="1">
      <c r="A111" s="10">
        <v>96</v>
      </c>
      <c r="B111" s="10">
        <v>10</v>
      </c>
      <c r="C111" s="5" t="s">
        <v>326</v>
      </c>
      <c r="D111" s="6" t="s">
        <v>164</v>
      </c>
      <c r="E111" s="49" t="s">
        <v>900</v>
      </c>
      <c r="F111" s="231" t="s">
        <v>644</v>
      </c>
      <c r="G111" s="5" t="s">
        <v>122</v>
      </c>
      <c r="H111" s="5" t="s">
        <v>133</v>
      </c>
      <c r="I111" s="6"/>
      <c r="J111" s="28"/>
      <c r="K111" s="11"/>
      <c r="L111" s="200"/>
    </row>
    <row r="112" spans="1:12" s="12" customFormat="1" ht="16.5" customHeight="1">
      <c r="A112" s="10">
        <v>96</v>
      </c>
      <c r="B112" s="10">
        <v>11</v>
      </c>
      <c r="C112" s="5" t="s">
        <v>327</v>
      </c>
      <c r="D112" s="6" t="s">
        <v>164</v>
      </c>
      <c r="E112" s="49" t="s">
        <v>898</v>
      </c>
      <c r="F112" s="231" t="s">
        <v>645</v>
      </c>
      <c r="G112" s="5" t="s">
        <v>122</v>
      </c>
      <c r="H112" s="5" t="s">
        <v>133</v>
      </c>
      <c r="I112" s="6"/>
      <c r="J112" s="28"/>
      <c r="K112" s="11"/>
      <c r="L112" s="200"/>
    </row>
    <row r="113" spans="1:12" s="12" customFormat="1" ht="16.5" customHeight="1">
      <c r="A113" s="10">
        <v>96</v>
      </c>
      <c r="B113" s="10">
        <v>12</v>
      </c>
      <c r="C113" s="5" t="s">
        <v>328</v>
      </c>
      <c r="D113" s="6" t="s">
        <v>286</v>
      </c>
      <c r="E113" s="49" t="s">
        <v>899</v>
      </c>
      <c r="F113" s="231" t="s">
        <v>810</v>
      </c>
      <c r="G113" s="5" t="s">
        <v>122</v>
      </c>
      <c r="H113" s="5" t="s">
        <v>134</v>
      </c>
      <c r="I113" s="6"/>
      <c r="J113" s="28"/>
      <c r="K113" s="11"/>
      <c r="L113" s="200"/>
    </row>
    <row r="114" spans="1:12" s="12" customFormat="1" ht="16.5" customHeight="1">
      <c r="A114" s="10">
        <v>96</v>
      </c>
      <c r="B114" s="10">
        <v>13</v>
      </c>
      <c r="C114" s="5" t="s">
        <v>329</v>
      </c>
      <c r="D114" s="6" t="s">
        <v>330</v>
      </c>
      <c r="E114" s="49" t="s">
        <v>899</v>
      </c>
      <c r="F114" s="231" t="s">
        <v>811</v>
      </c>
      <c r="G114" s="5" t="s">
        <v>122</v>
      </c>
      <c r="H114" s="5" t="s">
        <v>135</v>
      </c>
      <c r="I114" s="6"/>
      <c r="J114" s="28"/>
      <c r="K114" s="11"/>
      <c r="L114" s="200"/>
    </row>
    <row r="115" spans="1:12" s="12" customFormat="1" ht="16.5" customHeight="1">
      <c r="A115" s="10">
        <v>96</v>
      </c>
      <c r="B115" s="10">
        <v>14</v>
      </c>
      <c r="C115" s="5" t="s">
        <v>331</v>
      </c>
      <c r="D115" s="6" t="s">
        <v>332</v>
      </c>
      <c r="E115" s="49" t="s">
        <v>899</v>
      </c>
      <c r="F115" s="231" t="s">
        <v>646</v>
      </c>
      <c r="G115" s="5" t="s">
        <v>122</v>
      </c>
      <c r="H115" s="5" t="s">
        <v>136</v>
      </c>
      <c r="I115" s="6"/>
      <c r="J115" s="28"/>
      <c r="K115" s="11"/>
      <c r="L115" s="200"/>
    </row>
    <row r="116" spans="1:12" s="12" customFormat="1" ht="16.5" customHeight="1">
      <c r="A116" s="10">
        <v>96</v>
      </c>
      <c r="B116" s="10">
        <v>15</v>
      </c>
      <c r="C116" s="5" t="s">
        <v>333</v>
      </c>
      <c r="D116" s="6" t="s">
        <v>332</v>
      </c>
      <c r="E116" s="49" t="s">
        <v>898</v>
      </c>
      <c r="F116" s="231" t="s">
        <v>647</v>
      </c>
      <c r="G116" s="5" t="s">
        <v>130</v>
      </c>
      <c r="H116" s="5" t="s">
        <v>137</v>
      </c>
      <c r="I116" s="6"/>
      <c r="J116" s="28" t="s">
        <v>3723</v>
      </c>
      <c r="K116" s="11"/>
      <c r="L116" s="200"/>
    </row>
    <row r="117" spans="1:12" s="12" customFormat="1" ht="16.5" customHeight="1">
      <c r="A117" s="10">
        <v>96</v>
      </c>
      <c r="B117" s="10">
        <v>16</v>
      </c>
      <c r="C117" s="5" t="s">
        <v>334</v>
      </c>
      <c r="D117" s="6" t="s">
        <v>335</v>
      </c>
      <c r="E117" s="49" t="s">
        <v>900</v>
      </c>
      <c r="F117" s="231" t="s">
        <v>648</v>
      </c>
      <c r="G117" s="5" t="s">
        <v>130</v>
      </c>
      <c r="H117" s="5" t="s">
        <v>138</v>
      </c>
      <c r="I117" s="6"/>
      <c r="J117" s="28" t="s">
        <v>3723</v>
      </c>
      <c r="K117" s="11"/>
      <c r="L117" s="200"/>
    </row>
    <row r="118" spans="1:12" s="12" customFormat="1" ht="16.5" customHeight="1">
      <c r="A118" s="10">
        <v>96</v>
      </c>
      <c r="B118" s="10">
        <v>17</v>
      </c>
      <c r="C118" s="5" t="s">
        <v>336</v>
      </c>
      <c r="D118" s="6" t="s">
        <v>337</v>
      </c>
      <c r="E118" s="49" t="s">
        <v>900</v>
      </c>
      <c r="F118" s="231" t="s">
        <v>649</v>
      </c>
      <c r="G118" s="5" t="s">
        <v>130</v>
      </c>
      <c r="H118" s="5" t="s">
        <v>139</v>
      </c>
      <c r="I118" s="6"/>
      <c r="J118" s="28" t="s">
        <v>3723</v>
      </c>
      <c r="K118" s="11"/>
      <c r="L118" s="200"/>
    </row>
    <row r="119" spans="1:12" s="12" customFormat="1" ht="16.5" customHeight="1">
      <c r="A119" s="10">
        <v>96</v>
      </c>
      <c r="B119" s="10">
        <v>18</v>
      </c>
      <c r="C119" s="5" t="s">
        <v>338</v>
      </c>
      <c r="D119" s="6" t="s">
        <v>339</v>
      </c>
      <c r="E119" s="49" t="s">
        <v>898</v>
      </c>
      <c r="F119" s="231" t="s">
        <v>650</v>
      </c>
      <c r="G119" s="5" t="s">
        <v>130</v>
      </c>
      <c r="H119" s="5" t="s">
        <v>140</v>
      </c>
      <c r="I119" s="6"/>
      <c r="J119" s="28"/>
      <c r="K119" s="11"/>
      <c r="L119" s="200"/>
    </row>
    <row r="120" spans="1:12" s="12" customFormat="1" ht="16.5" customHeight="1">
      <c r="A120" s="10">
        <v>96</v>
      </c>
      <c r="B120" s="10">
        <v>19</v>
      </c>
      <c r="C120" s="5" t="s">
        <v>340</v>
      </c>
      <c r="D120" s="6" t="s">
        <v>339</v>
      </c>
      <c r="E120" s="49" t="s">
        <v>900</v>
      </c>
      <c r="F120" s="231" t="s">
        <v>651</v>
      </c>
      <c r="G120" s="5" t="s">
        <v>129</v>
      </c>
      <c r="H120" s="5" t="s">
        <v>590</v>
      </c>
      <c r="I120" s="6"/>
      <c r="J120" s="28" t="s">
        <v>3721</v>
      </c>
      <c r="K120" s="11"/>
      <c r="L120" s="200"/>
    </row>
    <row r="121" spans="1:12" s="12" customFormat="1" ht="16.5" customHeight="1">
      <c r="A121" s="10">
        <v>96</v>
      </c>
      <c r="B121" s="10">
        <v>20</v>
      </c>
      <c r="C121" s="5" t="s">
        <v>341</v>
      </c>
      <c r="D121" s="6" t="s">
        <v>339</v>
      </c>
      <c r="E121" s="49" t="s">
        <v>899</v>
      </c>
      <c r="F121" s="231" t="s">
        <v>812</v>
      </c>
      <c r="G121" s="5" t="s">
        <v>141</v>
      </c>
      <c r="H121" s="5" t="s">
        <v>142</v>
      </c>
      <c r="I121" s="6"/>
      <c r="J121" s="28" t="s">
        <v>3724</v>
      </c>
      <c r="K121" s="11"/>
      <c r="L121" s="200"/>
    </row>
    <row r="122" spans="1:12" s="12" customFormat="1" ht="16.5" customHeight="1">
      <c r="A122" s="10">
        <v>96</v>
      </c>
      <c r="B122" s="10">
        <v>21</v>
      </c>
      <c r="C122" s="5" t="s">
        <v>342</v>
      </c>
      <c r="D122" s="6" t="s">
        <v>339</v>
      </c>
      <c r="E122" s="49" t="s">
        <v>898</v>
      </c>
      <c r="F122" s="231" t="s">
        <v>652</v>
      </c>
      <c r="G122" s="5" t="s">
        <v>122</v>
      </c>
      <c r="H122" s="5" t="s">
        <v>143</v>
      </c>
      <c r="I122" s="6"/>
      <c r="J122" s="28"/>
      <c r="K122" s="11"/>
      <c r="L122" s="200"/>
    </row>
    <row r="123" spans="1:12" s="12" customFormat="1" ht="16.5" customHeight="1">
      <c r="A123" s="10">
        <v>96</v>
      </c>
      <c r="B123" s="10">
        <v>22</v>
      </c>
      <c r="C123" s="5" t="s">
        <v>343</v>
      </c>
      <c r="D123" s="6" t="s">
        <v>288</v>
      </c>
      <c r="E123" s="49" t="s">
        <v>900</v>
      </c>
      <c r="F123" s="231" t="s">
        <v>813</v>
      </c>
      <c r="G123" s="5" t="s">
        <v>122</v>
      </c>
      <c r="H123" s="5" t="s">
        <v>144</v>
      </c>
      <c r="I123" s="6"/>
      <c r="J123" s="28" t="s">
        <v>3725</v>
      </c>
      <c r="K123" s="11"/>
      <c r="L123" s="200"/>
    </row>
    <row r="124" spans="1:12" s="12" customFormat="1" ht="16.5" customHeight="1">
      <c r="A124" s="10">
        <v>96</v>
      </c>
      <c r="B124" s="10">
        <v>23</v>
      </c>
      <c r="C124" s="5" t="s">
        <v>344</v>
      </c>
      <c r="D124" s="6" t="s">
        <v>345</v>
      </c>
      <c r="E124" s="49" t="s">
        <v>900</v>
      </c>
      <c r="F124" s="231" t="s">
        <v>653</v>
      </c>
      <c r="G124" s="5" t="s">
        <v>122</v>
      </c>
      <c r="H124" s="5" t="s">
        <v>145</v>
      </c>
      <c r="I124" s="6"/>
      <c r="J124" s="28"/>
      <c r="K124" s="11"/>
      <c r="L124" s="200"/>
    </row>
    <row r="125" spans="1:12" s="12" customFormat="1" ht="16.5" customHeight="1">
      <c r="A125" s="10">
        <v>96</v>
      </c>
      <c r="B125" s="10">
        <v>24</v>
      </c>
      <c r="C125" s="5" t="s">
        <v>346</v>
      </c>
      <c r="D125" s="6" t="s">
        <v>345</v>
      </c>
      <c r="E125" s="49" t="s">
        <v>898</v>
      </c>
      <c r="F125" s="231" t="s">
        <v>654</v>
      </c>
      <c r="G125" s="5" t="s">
        <v>122</v>
      </c>
      <c r="H125" s="5" t="s">
        <v>146</v>
      </c>
      <c r="I125" s="6"/>
      <c r="J125" s="28"/>
      <c r="K125" s="11"/>
      <c r="L125" s="200"/>
    </row>
    <row r="126" spans="1:12" s="12" customFormat="1" ht="16.5" customHeight="1">
      <c r="A126" s="10">
        <v>96</v>
      </c>
      <c r="B126" s="10">
        <v>25</v>
      </c>
      <c r="C126" s="5" t="s">
        <v>347</v>
      </c>
      <c r="D126" s="13" t="s">
        <v>287</v>
      </c>
      <c r="E126" s="49" t="s">
        <v>899</v>
      </c>
      <c r="F126" s="231" t="s">
        <v>814</v>
      </c>
      <c r="G126" s="5" t="s">
        <v>122</v>
      </c>
      <c r="H126" s="5" t="s">
        <v>147</v>
      </c>
      <c r="I126" s="6"/>
      <c r="J126" s="11"/>
      <c r="K126" s="11"/>
      <c r="L126" s="200"/>
    </row>
    <row r="127" spans="1:12" s="12" customFormat="1" ht="16.5" customHeight="1">
      <c r="A127" s="10">
        <v>96</v>
      </c>
      <c r="B127" s="10">
        <v>26</v>
      </c>
      <c r="C127" s="5" t="s">
        <v>348</v>
      </c>
      <c r="D127" s="13" t="s">
        <v>287</v>
      </c>
      <c r="E127" s="49" t="s">
        <v>898</v>
      </c>
      <c r="F127" s="231" t="s">
        <v>815</v>
      </c>
      <c r="G127" s="5" t="s">
        <v>122</v>
      </c>
      <c r="H127" s="5" t="s">
        <v>148</v>
      </c>
      <c r="I127" s="6"/>
      <c r="J127" s="11"/>
      <c r="K127" s="11"/>
      <c r="L127" s="200"/>
    </row>
    <row r="128" spans="1:12" s="12" customFormat="1" ht="16.5" customHeight="1">
      <c r="A128" s="10">
        <v>96</v>
      </c>
      <c r="B128" s="10">
        <v>27</v>
      </c>
      <c r="C128" s="5" t="s">
        <v>349</v>
      </c>
      <c r="D128" s="13" t="s">
        <v>350</v>
      </c>
      <c r="E128" s="49" t="s">
        <v>900</v>
      </c>
      <c r="F128" s="231" t="s">
        <v>816</v>
      </c>
      <c r="G128" s="5" t="s">
        <v>122</v>
      </c>
      <c r="H128" s="5" t="s">
        <v>149</v>
      </c>
      <c r="I128" s="6"/>
      <c r="J128" s="28"/>
      <c r="K128" s="11"/>
      <c r="L128" s="200"/>
    </row>
    <row r="129" spans="1:12" s="12" customFormat="1" ht="16.5" customHeight="1">
      <c r="A129" s="10">
        <v>96</v>
      </c>
      <c r="B129" s="10">
        <v>28</v>
      </c>
      <c r="C129" s="5" t="s">
        <v>351</v>
      </c>
      <c r="D129" s="13" t="s">
        <v>352</v>
      </c>
      <c r="E129" s="49" t="s">
        <v>900</v>
      </c>
      <c r="F129" s="231" t="s">
        <v>655</v>
      </c>
      <c r="G129" s="5" t="s">
        <v>130</v>
      </c>
      <c r="H129" s="5" t="s">
        <v>150</v>
      </c>
      <c r="I129" s="6"/>
      <c r="J129" s="28" t="s">
        <v>3723</v>
      </c>
      <c r="K129" s="11"/>
      <c r="L129" s="200"/>
    </row>
    <row r="130" spans="1:12" s="12" customFormat="1" ht="16.5" customHeight="1">
      <c r="A130" s="10">
        <v>96</v>
      </c>
      <c r="B130" s="10">
        <v>29</v>
      </c>
      <c r="C130" s="5" t="s">
        <v>353</v>
      </c>
      <c r="D130" s="13" t="s">
        <v>162</v>
      </c>
      <c r="E130" s="49" t="s">
        <v>898</v>
      </c>
      <c r="F130" s="231" t="s">
        <v>656</v>
      </c>
      <c r="G130" s="5" t="s">
        <v>122</v>
      </c>
      <c r="H130" s="5" t="s">
        <v>151</v>
      </c>
      <c r="I130" s="6"/>
      <c r="J130" s="28"/>
      <c r="K130" s="11"/>
      <c r="L130" s="200"/>
    </row>
    <row r="131" spans="1:12" s="12" customFormat="1" ht="16.5" customHeight="1">
      <c r="A131" s="10">
        <v>96</v>
      </c>
      <c r="B131" s="10">
        <v>30</v>
      </c>
      <c r="C131" s="5" t="s">
        <v>163</v>
      </c>
      <c r="D131" s="13" t="s">
        <v>162</v>
      </c>
      <c r="E131" s="49" t="s">
        <v>898</v>
      </c>
      <c r="F131" s="231" t="s">
        <v>657</v>
      </c>
      <c r="G131" s="5" t="s">
        <v>122</v>
      </c>
      <c r="H131" s="5" t="s">
        <v>152</v>
      </c>
      <c r="I131" s="6"/>
      <c r="J131" s="28"/>
      <c r="K131" s="11"/>
      <c r="L131" s="200"/>
    </row>
    <row r="132" spans="1:12" s="12" customFormat="1" ht="16.5" customHeight="1">
      <c r="A132" s="10">
        <v>96</v>
      </c>
      <c r="B132" s="10">
        <v>31</v>
      </c>
      <c r="C132" s="5" t="s">
        <v>354</v>
      </c>
      <c r="D132" s="13" t="s">
        <v>162</v>
      </c>
      <c r="E132" s="49" t="s">
        <v>900</v>
      </c>
      <c r="F132" s="231" t="s">
        <v>658</v>
      </c>
      <c r="G132" s="5" t="s">
        <v>130</v>
      </c>
      <c r="H132" s="5" t="s">
        <v>153</v>
      </c>
      <c r="I132" s="6"/>
      <c r="J132" s="28" t="s">
        <v>3726</v>
      </c>
      <c r="K132" s="11"/>
      <c r="L132" s="200"/>
    </row>
    <row r="133" spans="1:12" s="12" customFormat="1" ht="16.5" customHeight="1">
      <c r="A133" s="10">
        <v>96</v>
      </c>
      <c r="B133" s="10">
        <v>32</v>
      </c>
      <c r="C133" s="5" t="s">
        <v>355</v>
      </c>
      <c r="D133" s="13" t="s">
        <v>162</v>
      </c>
      <c r="E133" s="49" t="s">
        <v>899</v>
      </c>
      <c r="F133" s="231" t="s">
        <v>817</v>
      </c>
      <c r="G133" s="5" t="s">
        <v>154</v>
      </c>
      <c r="H133" s="5" t="s">
        <v>155</v>
      </c>
      <c r="I133" s="6"/>
      <c r="J133" s="28"/>
      <c r="K133" s="11"/>
      <c r="L133" s="200"/>
    </row>
    <row r="134" spans="1:12" s="12" customFormat="1" ht="16.5" customHeight="1">
      <c r="A134" s="10">
        <v>96</v>
      </c>
      <c r="B134" s="10">
        <v>33</v>
      </c>
      <c r="C134" s="5" t="s">
        <v>356</v>
      </c>
      <c r="D134" s="13" t="s">
        <v>357</v>
      </c>
      <c r="E134" s="49" t="s">
        <v>898</v>
      </c>
      <c r="F134" s="231" t="s">
        <v>659</v>
      </c>
      <c r="G134" s="5" t="s">
        <v>122</v>
      </c>
      <c r="H134" s="5" t="s">
        <v>156</v>
      </c>
      <c r="I134" s="6"/>
      <c r="J134" s="11"/>
      <c r="K134" s="11"/>
      <c r="L134" s="200"/>
    </row>
    <row r="135" spans="1:12" s="12" customFormat="1" ht="16.5" customHeight="1">
      <c r="A135" s="10">
        <v>96</v>
      </c>
      <c r="B135" s="10">
        <v>34</v>
      </c>
      <c r="C135" s="5" t="s">
        <v>358</v>
      </c>
      <c r="D135" s="6" t="s">
        <v>359</v>
      </c>
      <c r="E135" s="49" t="s">
        <v>899</v>
      </c>
      <c r="F135" s="231" t="s">
        <v>660</v>
      </c>
      <c r="G135" s="5" t="s">
        <v>122</v>
      </c>
      <c r="H135" s="5" t="s">
        <v>158</v>
      </c>
      <c r="I135" s="6"/>
      <c r="J135" s="11"/>
      <c r="K135" s="11"/>
      <c r="L135" s="200"/>
    </row>
    <row r="136" spans="1:12" s="12" customFormat="1" ht="16.5" customHeight="1">
      <c r="A136" s="10">
        <v>96</v>
      </c>
      <c r="B136" s="10">
        <v>35</v>
      </c>
      <c r="C136" s="80" t="s">
        <v>592</v>
      </c>
      <c r="D136" s="49" t="s">
        <v>593</v>
      </c>
      <c r="E136" s="49" t="s">
        <v>898</v>
      </c>
      <c r="F136" s="265" t="s">
        <v>818</v>
      </c>
      <c r="G136" s="5" t="s">
        <v>594</v>
      </c>
      <c r="H136" s="5" t="s">
        <v>595</v>
      </c>
      <c r="I136" s="6"/>
      <c r="J136" s="11"/>
      <c r="K136" s="11"/>
      <c r="L136" s="200"/>
    </row>
    <row r="137" spans="1:12" s="12" customFormat="1" ht="16.5" customHeight="1">
      <c r="A137" s="5">
        <v>97</v>
      </c>
      <c r="B137" s="9">
        <v>1</v>
      </c>
      <c r="C137" s="9" t="s">
        <v>176</v>
      </c>
      <c r="D137" s="8" t="s">
        <v>281</v>
      </c>
      <c r="E137" s="27" t="s">
        <v>485</v>
      </c>
      <c r="F137" s="232" t="s">
        <v>819</v>
      </c>
      <c r="G137" s="55" t="s">
        <v>885</v>
      </c>
      <c r="H137" s="10" t="s">
        <v>32</v>
      </c>
      <c r="I137" s="16"/>
      <c r="J137" s="11"/>
      <c r="K137" s="11"/>
      <c r="L137" s="200"/>
    </row>
    <row r="138" spans="1:12" s="12" customFormat="1" ht="16.5" customHeight="1">
      <c r="A138" s="5">
        <v>97</v>
      </c>
      <c r="B138" s="9">
        <v>2</v>
      </c>
      <c r="C138" s="9" t="s">
        <v>177</v>
      </c>
      <c r="D138" s="8" t="s">
        <v>282</v>
      </c>
      <c r="E138" s="27" t="s">
        <v>486</v>
      </c>
      <c r="F138" s="232" t="s">
        <v>661</v>
      </c>
      <c r="G138" s="55" t="s">
        <v>885</v>
      </c>
      <c r="H138" s="10" t="s">
        <v>33</v>
      </c>
      <c r="I138" s="16"/>
      <c r="J138" s="11"/>
      <c r="K138" s="11"/>
      <c r="L138" s="200"/>
    </row>
    <row r="139" spans="1:12" s="12" customFormat="1" ht="16.5" customHeight="1">
      <c r="A139" s="5">
        <v>97</v>
      </c>
      <c r="B139" s="9">
        <v>3</v>
      </c>
      <c r="C139" s="9" t="s">
        <v>178</v>
      </c>
      <c r="D139" s="8" t="s">
        <v>252</v>
      </c>
      <c r="E139" s="27" t="s">
        <v>486</v>
      </c>
      <c r="F139" s="232" t="s">
        <v>662</v>
      </c>
      <c r="G139" s="55" t="s">
        <v>885</v>
      </c>
      <c r="H139" s="10" t="s">
        <v>34</v>
      </c>
      <c r="I139" s="16"/>
      <c r="J139" s="11"/>
      <c r="K139" s="11"/>
      <c r="L139" s="200"/>
    </row>
    <row r="140" spans="1:12" s="12" customFormat="1" ht="16.5" customHeight="1">
      <c r="A140" s="5">
        <v>97</v>
      </c>
      <c r="B140" s="9">
        <v>4</v>
      </c>
      <c r="C140" s="9" t="s">
        <v>179</v>
      </c>
      <c r="D140" s="8" t="s">
        <v>252</v>
      </c>
      <c r="E140" s="27" t="s">
        <v>487</v>
      </c>
      <c r="F140" s="232" t="s">
        <v>663</v>
      </c>
      <c r="G140" s="55" t="s">
        <v>885</v>
      </c>
      <c r="H140" s="10" t="s">
        <v>35</v>
      </c>
      <c r="I140" s="16"/>
      <c r="J140" s="11"/>
      <c r="K140" s="11"/>
      <c r="L140" s="200"/>
    </row>
    <row r="141" spans="1:12" s="12" customFormat="1" ht="16.5" customHeight="1">
      <c r="A141" s="5">
        <v>97</v>
      </c>
      <c r="B141" s="9">
        <v>5</v>
      </c>
      <c r="C141" s="9" t="s">
        <v>180</v>
      </c>
      <c r="D141" s="16" t="s">
        <v>252</v>
      </c>
      <c r="E141" s="27" t="s">
        <v>487</v>
      </c>
      <c r="F141" s="232" t="s">
        <v>664</v>
      </c>
      <c r="G141" s="55" t="s">
        <v>885</v>
      </c>
      <c r="H141" s="10" t="s">
        <v>3</v>
      </c>
      <c r="I141" s="16"/>
      <c r="J141" s="11"/>
      <c r="K141" s="11"/>
      <c r="L141" s="200"/>
    </row>
    <row r="142" spans="1:12" s="12" customFormat="1" ht="16.5" customHeight="1">
      <c r="A142" s="5">
        <v>97</v>
      </c>
      <c r="B142" s="9">
        <v>6</v>
      </c>
      <c r="C142" s="9" t="s">
        <v>181</v>
      </c>
      <c r="D142" s="16" t="s">
        <v>253</v>
      </c>
      <c r="E142" s="27" t="s">
        <v>486</v>
      </c>
      <c r="F142" s="232" t="s">
        <v>665</v>
      </c>
      <c r="G142" s="55" t="s">
        <v>885</v>
      </c>
      <c r="H142" s="10" t="s">
        <v>4</v>
      </c>
      <c r="I142" s="16"/>
      <c r="J142" s="11"/>
      <c r="K142" s="11"/>
      <c r="L142" s="200"/>
    </row>
    <row r="143" spans="1:12" s="12" customFormat="1" ht="16.5" customHeight="1">
      <c r="A143" s="5">
        <v>97</v>
      </c>
      <c r="B143" s="9">
        <v>7</v>
      </c>
      <c r="C143" s="9" t="s">
        <v>182</v>
      </c>
      <c r="D143" s="268" t="s">
        <v>484</v>
      </c>
      <c r="E143" s="27" t="s">
        <v>487</v>
      </c>
      <c r="F143" s="232" t="s">
        <v>666</v>
      </c>
      <c r="G143" s="55" t="s">
        <v>885</v>
      </c>
      <c r="H143" s="10" t="s">
        <v>5</v>
      </c>
      <c r="I143" s="16"/>
      <c r="J143" s="11"/>
      <c r="K143" s="11"/>
      <c r="L143" s="200"/>
    </row>
    <row r="144" spans="1:12" s="12" customFormat="1" ht="16.5" customHeight="1">
      <c r="A144" s="5">
        <v>97</v>
      </c>
      <c r="B144" s="9">
        <v>8</v>
      </c>
      <c r="C144" s="9" t="s">
        <v>183</v>
      </c>
      <c r="D144" s="16" t="s">
        <v>254</v>
      </c>
      <c r="E144" s="27" t="s">
        <v>485</v>
      </c>
      <c r="F144" s="232" t="s">
        <v>0</v>
      </c>
      <c r="G144" s="55" t="s">
        <v>885</v>
      </c>
      <c r="H144" s="10" t="s">
        <v>6</v>
      </c>
      <c r="I144" s="16"/>
      <c r="J144" s="11"/>
      <c r="K144" s="11"/>
      <c r="L144" s="200"/>
    </row>
    <row r="145" spans="1:12" s="12" customFormat="1" ht="16.5" customHeight="1">
      <c r="A145" s="5">
        <v>97</v>
      </c>
      <c r="B145" s="9">
        <v>9</v>
      </c>
      <c r="C145" s="9" t="s">
        <v>184</v>
      </c>
      <c r="D145" s="16" t="s">
        <v>233</v>
      </c>
      <c r="E145" s="27" t="s">
        <v>902</v>
      </c>
      <c r="F145" s="232" t="s">
        <v>667</v>
      </c>
      <c r="G145" s="55" t="s">
        <v>885</v>
      </c>
      <c r="H145" s="10" t="s">
        <v>7</v>
      </c>
      <c r="I145" s="16"/>
      <c r="J145" s="11"/>
      <c r="K145" s="11"/>
      <c r="L145" s="200"/>
    </row>
    <row r="146" spans="1:12" s="12" customFormat="1" ht="16.5" customHeight="1">
      <c r="A146" s="5">
        <v>97</v>
      </c>
      <c r="B146" s="9">
        <v>10</v>
      </c>
      <c r="C146" s="9" t="s">
        <v>185</v>
      </c>
      <c r="D146" s="16" t="s">
        <v>233</v>
      </c>
      <c r="E146" s="27" t="s">
        <v>487</v>
      </c>
      <c r="F146" s="232" t="s">
        <v>668</v>
      </c>
      <c r="G146" s="55" t="s">
        <v>885</v>
      </c>
      <c r="H146" s="10" t="s">
        <v>8</v>
      </c>
      <c r="I146" s="16"/>
      <c r="J146" s="11"/>
      <c r="K146" s="11"/>
      <c r="L146" s="200"/>
    </row>
    <row r="147" spans="1:12" s="12" customFormat="1" ht="16.5" customHeight="1">
      <c r="A147" s="5">
        <v>97</v>
      </c>
      <c r="B147" s="9">
        <v>11</v>
      </c>
      <c r="C147" s="9" t="s">
        <v>186</v>
      </c>
      <c r="D147" s="16" t="s">
        <v>233</v>
      </c>
      <c r="E147" s="27" t="s">
        <v>486</v>
      </c>
      <c r="F147" s="232" t="s">
        <v>669</v>
      </c>
      <c r="G147" s="55" t="s">
        <v>885</v>
      </c>
      <c r="H147" s="10" t="s">
        <v>9</v>
      </c>
      <c r="I147" s="16"/>
      <c r="J147" s="11"/>
      <c r="K147" s="11"/>
      <c r="L147" s="200"/>
    </row>
    <row r="148" spans="1:12" s="12" customFormat="1" ht="16.5" customHeight="1">
      <c r="A148" s="5">
        <v>97</v>
      </c>
      <c r="B148" s="9">
        <v>12</v>
      </c>
      <c r="C148" s="9" t="s">
        <v>187</v>
      </c>
      <c r="D148" s="16" t="s">
        <v>238</v>
      </c>
      <c r="E148" s="27" t="s">
        <v>487</v>
      </c>
      <c r="F148" s="232" t="s">
        <v>670</v>
      </c>
      <c r="G148" s="55" t="s">
        <v>885</v>
      </c>
      <c r="H148" s="10" t="s">
        <v>10</v>
      </c>
      <c r="I148" s="16"/>
      <c r="J148" s="11"/>
      <c r="K148" s="11"/>
      <c r="L148" s="200"/>
    </row>
    <row r="149" spans="1:12" s="12" customFormat="1" ht="16.5" customHeight="1">
      <c r="A149" s="5">
        <v>97</v>
      </c>
      <c r="B149" s="9">
        <v>13</v>
      </c>
      <c r="C149" s="9" t="s">
        <v>188</v>
      </c>
      <c r="D149" s="16" t="s">
        <v>238</v>
      </c>
      <c r="E149" s="27" t="s">
        <v>487</v>
      </c>
      <c r="F149" s="232" t="s">
        <v>671</v>
      </c>
      <c r="G149" s="55" t="s">
        <v>885</v>
      </c>
      <c r="H149" s="10" t="s">
        <v>11</v>
      </c>
      <c r="I149" s="16"/>
      <c r="J149" s="11"/>
      <c r="K149" s="11"/>
      <c r="L149" s="200"/>
    </row>
    <row r="150" spans="1:12" s="12" customFormat="1" ht="16.5" customHeight="1">
      <c r="A150" s="5">
        <v>97</v>
      </c>
      <c r="B150" s="9">
        <v>14</v>
      </c>
      <c r="C150" s="9" t="s">
        <v>189</v>
      </c>
      <c r="D150" s="16" t="s">
        <v>238</v>
      </c>
      <c r="E150" s="27" t="s">
        <v>486</v>
      </c>
      <c r="F150" s="232" t="s">
        <v>672</v>
      </c>
      <c r="G150" s="55" t="s">
        <v>885</v>
      </c>
      <c r="H150" s="10" t="s">
        <v>12</v>
      </c>
      <c r="I150" s="16"/>
      <c r="J150" s="11"/>
      <c r="K150" s="11"/>
      <c r="L150" s="200"/>
    </row>
    <row r="151" spans="1:12" s="12" customFormat="1" ht="16.5" customHeight="1">
      <c r="A151" s="5">
        <v>97</v>
      </c>
      <c r="B151" s="9">
        <v>15</v>
      </c>
      <c r="C151" s="9" t="s">
        <v>190</v>
      </c>
      <c r="D151" s="16" t="s">
        <v>255</v>
      </c>
      <c r="E151" s="27" t="s">
        <v>485</v>
      </c>
      <c r="F151" s="232" t="s">
        <v>673</v>
      </c>
      <c r="G151" s="55" t="s">
        <v>885</v>
      </c>
      <c r="H151" s="10" t="s">
        <v>13</v>
      </c>
      <c r="I151" s="16"/>
      <c r="J151" s="11"/>
      <c r="K151" s="11"/>
      <c r="L151" s="200"/>
    </row>
    <row r="152" spans="1:12" s="12" customFormat="1" ht="16.5" customHeight="1">
      <c r="A152" s="5">
        <v>97</v>
      </c>
      <c r="B152" s="9">
        <v>16</v>
      </c>
      <c r="C152" s="9" t="s">
        <v>191</v>
      </c>
      <c r="D152" s="16" t="s">
        <v>255</v>
      </c>
      <c r="E152" s="27" t="s">
        <v>487</v>
      </c>
      <c r="F152" s="232" t="s">
        <v>674</v>
      </c>
      <c r="G152" s="55" t="s">
        <v>885</v>
      </c>
      <c r="H152" s="10" t="s">
        <v>14</v>
      </c>
      <c r="I152" s="16"/>
      <c r="J152" s="11"/>
      <c r="K152" s="11"/>
      <c r="L152" s="200"/>
    </row>
    <row r="153" spans="1:12" s="12" customFormat="1" ht="16.5" customHeight="1">
      <c r="A153" s="5">
        <v>97</v>
      </c>
      <c r="B153" s="9">
        <v>17</v>
      </c>
      <c r="C153" s="9" t="s">
        <v>192</v>
      </c>
      <c r="D153" s="16" t="s">
        <v>255</v>
      </c>
      <c r="E153" s="27" t="s">
        <v>486</v>
      </c>
      <c r="F153" s="232" t="s">
        <v>675</v>
      </c>
      <c r="G153" s="55" t="s">
        <v>885</v>
      </c>
      <c r="H153" s="10" t="s">
        <v>15</v>
      </c>
      <c r="I153" s="16"/>
      <c r="J153" s="11"/>
      <c r="K153" s="11"/>
      <c r="L153" s="200"/>
    </row>
    <row r="154" spans="1:12" s="12" customFormat="1" ht="16.5" customHeight="1">
      <c r="A154" s="5">
        <v>97</v>
      </c>
      <c r="B154" s="9">
        <v>18</v>
      </c>
      <c r="C154" s="9" t="s">
        <v>193</v>
      </c>
      <c r="D154" s="8" t="s">
        <v>255</v>
      </c>
      <c r="E154" s="27" t="s">
        <v>486</v>
      </c>
      <c r="F154" s="232" t="s">
        <v>676</v>
      </c>
      <c r="G154" s="55" t="s">
        <v>885</v>
      </c>
      <c r="H154" s="10" t="s">
        <v>16</v>
      </c>
      <c r="I154" s="16"/>
      <c r="J154" s="11"/>
      <c r="K154" s="11"/>
      <c r="L154" s="200"/>
    </row>
    <row r="155" spans="1:12" s="12" customFormat="1" ht="16.5" customHeight="1">
      <c r="A155" s="5">
        <v>97</v>
      </c>
      <c r="B155" s="9">
        <v>19</v>
      </c>
      <c r="C155" s="9" t="s">
        <v>194</v>
      </c>
      <c r="D155" s="8" t="s">
        <v>255</v>
      </c>
      <c r="E155" s="27" t="s">
        <v>485</v>
      </c>
      <c r="F155" s="232" t="s">
        <v>677</v>
      </c>
      <c r="G155" s="55" t="s">
        <v>885</v>
      </c>
      <c r="H155" s="10" t="s">
        <v>17</v>
      </c>
      <c r="I155" s="16"/>
      <c r="J155" s="11"/>
      <c r="K155" s="11"/>
      <c r="L155" s="200"/>
    </row>
    <row r="156" spans="1:12" s="12" customFormat="1" ht="16.5" customHeight="1">
      <c r="A156" s="5">
        <v>97</v>
      </c>
      <c r="B156" s="9">
        <v>20</v>
      </c>
      <c r="C156" s="9" t="s">
        <v>195</v>
      </c>
      <c r="D156" s="8" t="s">
        <v>256</v>
      </c>
      <c r="E156" s="27" t="s">
        <v>487</v>
      </c>
      <c r="F156" s="232" t="s">
        <v>678</v>
      </c>
      <c r="G156" s="55" t="s">
        <v>885</v>
      </c>
      <c r="H156" s="10" t="s">
        <v>18</v>
      </c>
      <c r="I156" s="16"/>
      <c r="J156" s="11"/>
      <c r="K156" s="11"/>
      <c r="L156" s="200"/>
    </row>
    <row r="157" spans="1:12" s="12" customFormat="1" ht="16.5" customHeight="1">
      <c r="A157" s="5">
        <v>97</v>
      </c>
      <c r="B157" s="9">
        <v>21</v>
      </c>
      <c r="C157" s="9" t="s">
        <v>196</v>
      </c>
      <c r="D157" s="8" t="s">
        <v>257</v>
      </c>
      <c r="E157" s="27" t="s">
        <v>485</v>
      </c>
      <c r="F157" s="232" t="s">
        <v>679</v>
      </c>
      <c r="G157" s="55" t="s">
        <v>885</v>
      </c>
      <c r="H157" s="10" t="s">
        <v>19</v>
      </c>
      <c r="I157" s="16"/>
      <c r="J157" s="11"/>
      <c r="K157" s="11"/>
      <c r="L157" s="200"/>
    </row>
    <row r="158" spans="1:12" s="12" customFormat="1" ht="16.5" customHeight="1">
      <c r="A158" s="5">
        <v>97</v>
      </c>
      <c r="B158" s="9">
        <v>22</v>
      </c>
      <c r="C158" s="9" t="s">
        <v>197</v>
      </c>
      <c r="D158" s="8" t="s">
        <v>257</v>
      </c>
      <c r="E158" s="27" t="s">
        <v>487</v>
      </c>
      <c r="F158" s="232" t="s">
        <v>680</v>
      </c>
      <c r="G158" s="55" t="s">
        <v>885</v>
      </c>
      <c r="H158" s="10" t="s">
        <v>20</v>
      </c>
      <c r="I158" s="16"/>
      <c r="J158" s="28"/>
      <c r="K158" s="11"/>
      <c r="L158" s="200"/>
    </row>
    <row r="159" spans="1:12" s="12" customFormat="1" ht="16.5" customHeight="1">
      <c r="A159" s="5">
        <v>97</v>
      </c>
      <c r="B159" s="9">
        <v>23</v>
      </c>
      <c r="C159" s="9" t="s">
        <v>198</v>
      </c>
      <c r="D159" s="8" t="s">
        <v>257</v>
      </c>
      <c r="E159" s="27" t="s">
        <v>487</v>
      </c>
      <c r="F159" s="232" t="s">
        <v>681</v>
      </c>
      <c r="G159" s="55" t="s">
        <v>885</v>
      </c>
      <c r="H159" s="10" t="s">
        <v>21</v>
      </c>
      <c r="I159" s="16"/>
      <c r="J159" s="28"/>
      <c r="K159" s="11"/>
      <c r="L159" s="200"/>
    </row>
    <row r="160" spans="1:12" s="12" customFormat="1" ht="16.5" customHeight="1">
      <c r="A160" s="5">
        <v>97</v>
      </c>
      <c r="B160" s="9">
        <v>24</v>
      </c>
      <c r="C160" s="9" t="s">
        <v>199</v>
      </c>
      <c r="D160" s="8" t="s">
        <v>257</v>
      </c>
      <c r="E160" s="27" t="s">
        <v>486</v>
      </c>
      <c r="F160" s="232" t="s">
        <v>682</v>
      </c>
      <c r="G160" s="55" t="s">
        <v>885</v>
      </c>
      <c r="H160" s="10" t="s">
        <v>22</v>
      </c>
      <c r="I160" s="16"/>
      <c r="J160" s="28"/>
      <c r="K160" s="11"/>
      <c r="L160" s="200"/>
    </row>
    <row r="161" spans="1:12" s="12" customFormat="1" ht="16.5" customHeight="1">
      <c r="A161" s="5">
        <v>97</v>
      </c>
      <c r="B161" s="9">
        <v>25</v>
      </c>
      <c r="C161" s="9" t="s">
        <v>200</v>
      </c>
      <c r="D161" s="8" t="s">
        <v>257</v>
      </c>
      <c r="E161" s="27" t="s">
        <v>487</v>
      </c>
      <c r="F161" s="232" t="s">
        <v>683</v>
      </c>
      <c r="G161" s="55" t="s">
        <v>885</v>
      </c>
      <c r="H161" s="10" t="s">
        <v>23</v>
      </c>
      <c r="I161" s="16"/>
      <c r="J161" s="28"/>
      <c r="K161" s="11"/>
      <c r="L161" s="200"/>
    </row>
    <row r="162" spans="1:12" s="12" customFormat="1" ht="16.5" customHeight="1">
      <c r="A162" s="5">
        <v>97</v>
      </c>
      <c r="B162" s="9">
        <v>26</v>
      </c>
      <c r="C162" s="9" t="s">
        <v>360</v>
      </c>
      <c r="D162" s="16" t="s">
        <v>258</v>
      </c>
      <c r="E162" s="27" t="s">
        <v>485</v>
      </c>
      <c r="F162" s="232" t="s">
        <v>684</v>
      </c>
      <c r="G162" s="5" t="s">
        <v>130</v>
      </c>
      <c r="H162" s="10" t="s">
        <v>37</v>
      </c>
      <c r="I162" s="16"/>
      <c r="J162" s="28" t="s">
        <v>3727</v>
      </c>
      <c r="K162" s="11"/>
      <c r="L162" s="200"/>
    </row>
    <row r="163" spans="1:12" s="12" customFormat="1" ht="16.5" customHeight="1">
      <c r="A163" s="5">
        <v>97</v>
      </c>
      <c r="B163" s="9">
        <v>27</v>
      </c>
      <c r="C163" s="9" t="s">
        <v>201</v>
      </c>
      <c r="D163" s="8" t="s">
        <v>259</v>
      </c>
      <c r="E163" s="27" t="s">
        <v>485</v>
      </c>
      <c r="F163" s="232" t="s">
        <v>685</v>
      </c>
      <c r="G163" s="55" t="s">
        <v>886</v>
      </c>
      <c r="H163" s="10" t="s">
        <v>24</v>
      </c>
      <c r="I163" s="16"/>
      <c r="J163" s="28" t="s">
        <v>3720</v>
      </c>
      <c r="K163" s="11"/>
      <c r="L163" s="200"/>
    </row>
    <row r="164" spans="1:12" s="12" customFormat="1" ht="16.5" customHeight="1">
      <c r="A164" s="5">
        <v>97</v>
      </c>
      <c r="B164" s="9">
        <v>28</v>
      </c>
      <c r="C164" s="9" t="s">
        <v>202</v>
      </c>
      <c r="D164" s="8" t="s">
        <v>259</v>
      </c>
      <c r="E164" s="27" t="s">
        <v>487</v>
      </c>
      <c r="F164" s="232" t="s">
        <v>686</v>
      </c>
      <c r="G164" s="55" t="s">
        <v>625</v>
      </c>
      <c r="H164" s="10" t="s">
        <v>25</v>
      </c>
      <c r="I164" s="16"/>
      <c r="J164" s="28" t="s">
        <v>3728</v>
      </c>
      <c r="K164" s="11"/>
      <c r="L164" s="200"/>
    </row>
    <row r="165" spans="1:12" s="12" customFormat="1" ht="16.5" customHeight="1">
      <c r="A165" s="5">
        <v>97</v>
      </c>
      <c r="B165" s="9">
        <v>29</v>
      </c>
      <c r="C165" s="9" t="s">
        <v>203</v>
      </c>
      <c r="D165" s="8" t="s">
        <v>260</v>
      </c>
      <c r="E165" s="27" t="s">
        <v>486</v>
      </c>
      <c r="F165" s="232" t="s">
        <v>687</v>
      </c>
      <c r="G165" s="55" t="s">
        <v>886</v>
      </c>
      <c r="H165" s="10" t="s">
        <v>26</v>
      </c>
      <c r="I165" s="16"/>
      <c r="J165" s="28"/>
      <c r="K165" s="11"/>
      <c r="L165" s="200"/>
    </row>
    <row r="166" spans="1:12" s="12" customFormat="1" ht="16.5" customHeight="1">
      <c r="A166" s="5">
        <v>97</v>
      </c>
      <c r="B166" s="9">
        <v>30</v>
      </c>
      <c r="C166" s="9" t="s">
        <v>204</v>
      </c>
      <c r="D166" s="8" t="s">
        <v>283</v>
      </c>
      <c r="E166" s="27" t="s">
        <v>486</v>
      </c>
      <c r="F166" s="232" t="s">
        <v>688</v>
      </c>
      <c r="G166" s="55" t="s">
        <v>885</v>
      </c>
      <c r="H166" s="10" t="s">
        <v>27</v>
      </c>
      <c r="I166" s="16"/>
      <c r="J166" s="28"/>
      <c r="K166" s="11"/>
      <c r="L166" s="200"/>
    </row>
    <row r="167" spans="1:12" s="12" customFormat="1" ht="16.5" customHeight="1">
      <c r="A167" s="5">
        <v>97</v>
      </c>
      <c r="B167" s="9">
        <v>31</v>
      </c>
      <c r="C167" s="9" t="s">
        <v>205</v>
      </c>
      <c r="D167" s="8" t="s">
        <v>261</v>
      </c>
      <c r="E167" s="27" t="s">
        <v>486</v>
      </c>
      <c r="F167" s="232" t="s">
        <v>689</v>
      </c>
      <c r="G167" s="55" t="s">
        <v>885</v>
      </c>
      <c r="H167" s="10" t="s">
        <v>28</v>
      </c>
      <c r="I167" s="16"/>
      <c r="J167" s="28"/>
      <c r="K167" s="11"/>
      <c r="L167" s="200"/>
    </row>
    <row r="168" spans="1:12" s="12" customFormat="1" ht="16.5" customHeight="1">
      <c r="A168" s="5">
        <v>97</v>
      </c>
      <c r="B168" s="9">
        <v>32</v>
      </c>
      <c r="C168" s="9" t="s">
        <v>206</v>
      </c>
      <c r="D168" s="8" t="s">
        <v>261</v>
      </c>
      <c r="E168" s="27" t="s">
        <v>487</v>
      </c>
      <c r="F168" s="232" t="s">
        <v>690</v>
      </c>
      <c r="G168" s="55" t="s">
        <v>885</v>
      </c>
      <c r="H168" s="10" t="s">
        <v>29</v>
      </c>
      <c r="I168" s="16"/>
      <c r="J168" s="28"/>
      <c r="K168" s="11"/>
      <c r="L168" s="200"/>
    </row>
    <row r="169" spans="1:12" s="12" customFormat="1" ht="16.5" customHeight="1">
      <c r="A169" s="5">
        <v>97</v>
      </c>
      <c r="B169" s="9">
        <v>33</v>
      </c>
      <c r="C169" s="9" t="s">
        <v>207</v>
      </c>
      <c r="D169" s="8" t="s">
        <v>262</v>
      </c>
      <c r="E169" s="27" t="s">
        <v>487</v>
      </c>
      <c r="F169" s="232" t="s">
        <v>691</v>
      </c>
      <c r="G169" s="55" t="s">
        <v>885</v>
      </c>
      <c r="H169" s="10" t="s">
        <v>30</v>
      </c>
      <c r="I169" s="16"/>
      <c r="J169" s="28"/>
      <c r="K169" s="11"/>
      <c r="L169" s="200"/>
    </row>
    <row r="170" spans="1:12" s="12" customFormat="1" ht="16.5" customHeight="1">
      <c r="A170" s="5">
        <v>97</v>
      </c>
      <c r="B170" s="9">
        <v>34</v>
      </c>
      <c r="C170" s="9" t="s">
        <v>208</v>
      </c>
      <c r="D170" s="8" t="s">
        <v>262</v>
      </c>
      <c r="E170" s="27" t="s">
        <v>486</v>
      </c>
      <c r="F170" s="232" t="s">
        <v>692</v>
      </c>
      <c r="G170" s="55" t="s">
        <v>885</v>
      </c>
      <c r="H170" s="10" t="s">
        <v>36</v>
      </c>
      <c r="I170" s="16"/>
      <c r="J170" s="28" t="s">
        <v>361</v>
      </c>
      <c r="K170" s="11"/>
      <c r="L170" s="200"/>
    </row>
    <row r="171" spans="1:12" s="12" customFormat="1" ht="16.5" customHeight="1">
      <c r="A171" s="5">
        <v>97</v>
      </c>
      <c r="B171" s="9">
        <v>35</v>
      </c>
      <c r="C171" s="9" t="s">
        <v>208</v>
      </c>
      <c r="D171" s="8" t="s">
        <v>262</v>
      </c>
      <c r="E171" s="27" t="s">
        <v>486</v>
      </c>
      <c r="F171" s="232" t="s">
        <v>693</v>
      </c>
      <c r="G171" s="55" t="s">
        <v>885</v>
      </c>
      <c r="H171" s="10" t="s">
        <v>31</v>
      </c>
      <c r="I171" s="16"/>
      <c r="J171" s="28"/>
      <c r="K171" s="11"/>
      <c r="L171" s="200"/>
    </row>
    <row r="172" spans="1:12" s="12" customFormat="1" ht="16.5" customHeight="1">
      <c r="A172" s="5">
        <v>97</v>
      </c>
      <c r="B172" s="9">
        <v>36</v>
      </c>
      <c r="C172" s="9" t="s">
        <v>362</v>
      </c>
      <c r="D172" s="8" t="s">
        <v>284</v>
      </c>
      <c r="E172" s="27" t="s">
        <v>485</v>
      </c>
      <c r="F172" s="232" t="s">
        <v>694</v>
      </c>
      <c r="G172" s="5" t="s">
        <v>887</v>
      </c>
      <c r="H172" s="54" t="s">
        <v>591</v>
      </c>
      <c r="I172" s="26"/>
      <c r="J172" s="28"/>
      <c r="K172" s="11"/>
      <c r="L172" s="200"/>
    </row>
    <row r="173" spans="1:12" s="12" customFormat="1" ht="16.5" customHeight="1">
      <c r="A173" s="5">
        <v>97</v>
      </c>
      <c r="B173" s="9">
        <v>37</v>
      </c>
      <c r="C173" s="9" t="s">
        <v>363</v>
      </c>
      <c r="D173" s="16" t="s">
        <v>263</v>
      </c>
      <c r="E173" s="27" t="s">
        <v>485</v>
      </c>
      <c r="F173" s="232" t="s">
        <v>695</v>
      </c>
      <c r="G173" s="5" t="s">
        <v>130</v>
      </c>
      <c r="H173" s="10" t="s">
        <v>38</v>
      </c>
      <c r="I173" s="16"/>
      <c r="J173" s="28"/>
      <c r="K173" s="11"/>
      <c r="L173" s="200"/>
    </row>
    <row r="174" spans="1:12" s="12" customFormat="1" ht="16.5" customHeight="1">
      <c r="A174" s="5">
        <v>97</v>
      </c>
      <c r="B174" s="9">
        <v>38</v>
      </c>
      <c r="C174" s="9" t="s">
        <v>364</v>
      </c>
      <c r="D174" s="16" t="s">
        <v>262</v>
      </c>
      <c r="E174" s="27" t="s">
        <v>487</v>
      </c>
      <c r="F174" s="232" t="s">
        <v>696</v>
      </c>
      <c r="G174" s="5" t="s">
        <v>130</v>
      </c>
      <c r="H174" s="10" t="s">
        <v>39</v>
      </c>
      <c r="I174" s="16"/>
      <c r="J174" s="28"/>
      <c r="K174" s="11"/>
      <c r="L174" s="200"/>
    </row>
    <row r="175" spans="1:12" s="12" customFormat="1" ht="16.5" customHeight="1">
      <c r="A175" s="5">
        <v>97</v>
      </c>
      <c r="B175" s="9">
        <v>39</v>
      </c>
      <c r="C175" s="9" t="s">
        <v>365</v>
      </c>
      <c r="D175" s="27" t="s">
        <v>890</v>
      </c>
      <c r="E175" s="27" t="s">
        <v>485</v>
      </c>
      <c r="F175" s="232" t="s">
        <v>697</v>
      </c>
      <c r="G175" s="5" t="s">
        <v>482</v>
      </c>
      <c r="H175" s="10" t="s">
        <v>40</v>
      </c>
      <c r="I175" s="16"/>
      <c r="J175" s="11"/>
      <c r="K175" s="11"/>
      <c r="L175" s="200"/>
    </row>
    <row r="176" spans="1:12" s="12" customFormat="1" ht="16.5" customHeight="1">
      <c r="A176" s="5">
        <v>97</v>
      </c>
      <c r="B176" s="9">
        <v>40</v>
      </c>
      <c r="C176" s="9" t="s">
        <v>366</v>
      </c>
      <c r="D176" s="16" t="s">
        <v>160</v>
      </c>
      <c r="E176" s="27" t="s">
        <v>485</v>
      </c>
      <c r="F176" s="232" t="s">
        <v>698</v>
      </c>
      <c r="G176" s="5" t="s">
        <v>482</v>
      </c>
      <c r="H176" s="10" t="s">
        <v>41</v>
      </c>
      <c r="I176" s="16"/>
      <c r="J176" s="11"/>
      <c r="K176" s="11"/>
      <c r="L176" s="200"/>
    </row>
    <row r="177" spans="1:12" s="12" customFormat="1" ht="16.5" customHeight="1">
      <c r="A177" s="5">
        <v>97</v>
      </c>
      <c r="B177" s="9">
        <v>41</v>
      </c>
      <c r="C177" s="9" t="s">
        <v>367</v>
      </c>
      <c r="D177" s="16" t="s">
        <v>255</v>
      </c>
      <c r="E177" s="27" t="s">
        <v>487</v>
      </c>
      <c r="F177" s="232" t="s">
        <v>699</v>
      </c>
      <c r="G177" s="5" t="s">
        <v>482</v>
      </c>
      <c r="H177" s="10" t="s">
        <v>42</v>
      </c>
      <c r="I177" s="16"/>
      <c r="J177" s="11"/>
      <c r="K177" s="11"/>
      <c r="L177" s="200"/>
    </row>
    <row r="178" spans="1:12" s="12" customFormat="1" ht="16.5" customHeight="1">
      <c r="A178" s="5">
        <v>97</v>
      </c>
      <c r="B178" s="9">
        <v>42</v>
      </c>
      <c r="C178" s="9" t="s">
        <v>368</v>
      </c>
      <c r="D178" s="16" t="s">
        <v>261</v>
      </c>
      <c r="E178" s="27" t="s">
        <v>486</v>
      </c>
      <c r="F178" s="232" t="s">
        <v>700</v>
      </c>
      <c r="G178" s="5" t="s">
        <v>129</v>
      </c>
      <c r="H178" s="10" t="s">
        <v>43</v>
      </c>
      <c r="I178" s="16"/>
      <c r="J178" s="11"/>
      <c r="K178" s="11"/>
      <c r="L178" s="200"/>
    </row>
    <row r="179" spans="1:12" s="262" customFormat="1" ht="16.5" customHeight="1">
      <c r="A179" s="10">
        <v>98</v>
      </c>
      <c r="B179" s="10">
        <v>1</v>
      </c>
      <c r="C179" s="10" t="s">
        <v>369</v>
      </c>
      <c r="D179" s="16" t="s">
        <v>264</v>
      </c>
      <c r="E179" s="51" t="s">
        <v>903</v>
      </c>
      <c r="F179" s="232" t="s">
        <v>820</v>
      </c>
      <c r="G179" s="9" t="s">
        <v>546</v>
      </c>
      <c r="H179" s="10" t="s">
        <v>88</v>
      </c>
      <c r="I179" s="16"/>
      <c r="J179" s="261"/>
      <c r="K179" s="261"/>
      <c r="L179" s="200"/>
    </row>
    <row r="180" spans="1:12" s="262" customFormat="1" ht="16.5" customHeight="1">
      <c r="A180" s="10">
        <v>98</v>
      </c>
      <c r="B180" s="10">
        <v>2</v>
      </c>
      <c r="C180" s="10" t="s">
        <v>370</v>
      </c>
      <c r="D180" s="16" t="s">
        <v>265</v>
      </c>
      <c r="E180" s="51" t="s">
        <v>486</v>
      </c>
      <c r="F180" s="232" t="s">
        <v>821</v>
      </c>
      <c r="G180" s="9" t="s">
        <v>552</v>
      </c>
      <c r="H180" s="10" t="s">
        <v>89</v>
      </c>
      <c r="I180" s="16"/>
      <c r="J180" s="261"/>
      <c r="K180" s="261"/>
      <c r="L180" s="200"/>
    </row>
    <row r="181" spans="1:12" s="262" customFormat="1" ht="16.5" customHeight="1">
      <c r="A181" s="10">
        <v>98</v>
      </c>
      <c r="B181" s="10">
        <v>3</v>
      </c>
      <c r="C181" s="10" t="s">
        <v>371</v>
      </c>
      <c r="D181" s="16" t="s">
        <v>265</v>
      </c>
      <c r="E181" s="51" t="s">
        <v>487</v>
      </c>
      <c r="F181" s="232" t="s">
        <v>822</v>
      </c>
      <c r="G181" s="9" t="s">
        <v>551</v>
      </c>
      <c r="H181" s="10" t="s">
        <v>90</v>
      </c>
      <c r="I181" s="16"/>
      <c r="J181" s="261"/>
      <c r="K181" s="261"/>
      <c r="L181" s="200"/>
    </row>
    <row r="182" spans="1:12" s="262" customFormat="1" ht="16.5" customHeight="1">
      <c r="A182" s="10">
        <v>98</v>
      </c>
      <c r="B182" s="10">
        <v>4</v>
      </c>
      <c r="C182" s="10" t="s">
        <v>372</v>
      </c>
      <c r="D182" s="16" t="s">
        <v>265</v>
      </c>
      <c r="E182" s="51" t="s">
        <v>487</v>
      </c>
      <c r="F182" s="232" t="s">
        <v>823</v>
      </c>
      <c r="G182" s="9" t="s">
        <v>548</v>
      </c>
      <c r="H182" s="10" t="s">
        <v>91</v>
      </c>
      <c r="I182" s="16"/>
      <c r="J182" s="261"/>
      <c r="K182" s="261"/>
      <c r="L182" s="200"/>
    </row>
    <row r="183" spans="1:12" s="12" customFormat="1" ht="16.5" customHeight="1">
      <c r="A183" s="10">
        <v>98</v>
      </c>
      <c r="B183" s="10">
        <v>5</v>
      </c>
      <c r="C183" s="5" t="s">
        <v>323</v>
      </c>
      <c r="D183" s="6" t="s">
        <v>322</v>
      </c>
      <c r="E183" s="49" t="s">
        <v>486</v>
      </c>
      <c r="F183" s="231" t="s">
        <v>641</v>
      </c>
      <c r="G183" s="5" t="s">
        <v>129</v>
      </c>
      <c r="H183" s="5" t="s">
        <v>92</v>
      </c>
      <c r="I183" s="6"/>
      <c r="J183" s="11"/>
      <c r="K183" s="11"/>
      <c r="L183" s="200"/>
    </row>
    <row r="184" spans="1:12" s="262" customFormat="1" ht="16.5" customHeight="1">
      <c r="A184" s="10">
        <v>98</v>
      </c>
      <c r="B184" s="10">
        <v>6</v>
      </c>
      <c r="C184" s="10" t="s">
        <v>373</v>
      </c>
      <c r="D184" s="16" t="s">
        <v>266</v>
      </c>
      <c r="E184" s="51" t="s">
        <v>487</v>
      </c>
      <c r="F184" s="232" t="s">
        <v>824</v>
      </c>
      <c r="G184" s="9" t="s">
        <v>547</v>
      </c>
      <c r="H184" s="10" t="s">
        <v>93</v>
      </c>
      <c r="I184" s="16"/>
      <c r="J184" s="261"/>
      <c r="K184" s="261"/>
      <c r="L184" s="200"/>
    </row>
    <row r="185" spans="1:12" s="262" customFormat="1" ht="16.5" customHeight="1">
      <c r="A185" s="10">
        <v>98</v>
      </c>
      <c r="B185" s="10">
        <v>7</v>
      </c>
      <c r="C185" s="10" t="s">
        <v>374</v>
      </c>
      <c r="D185" s="16" t="s">
        <v>266</v>
      </c>
      <c r="E185" s="51" t="s">
        <v>486</v>
      </c>
      <c r="F185" s="232" t="s">
        <v>825</v>
      </c>
      <c r="G185" s="9" t="s">
        <v>553</v>
      </c>
      <c r="H185" s="10" t="s">
        <v>94</v>
      </c>
      <c r="I185" s="16"/>
      <c r="J185" s="261"/>
      <c r="K185" s="261"/>
      <c r="L185" s="200"/>
    </row>
    <row r="186" spans="1:12" s="262" customFormat="1" ht="16.5" customHeight="1">
      <c r="A186" s="10">
        <v>98</v>
      </c>
      <c r="B186" s="10">
        <v>8</v>
      </c>
      <c r="C186" s="10" t="s">
        <v>375</v>
      </c>
      <c r="D186" s="16" t="s">
        <v>267</v>
      </c>
      <c r="E186" s="51" t="s">
        <v>485</v>
      </c>
      <c r="F186" s="232" t="s">
        <v>826</v>
      </c>
      <c r="G186" s="9" t="s">
        <v>548</v>
      </c>
      <c r="H186" s="10" t="s">
        <v>95</v>
      </c>
      <c r="I186" s="16"/>
      <c r="J186" s="261"/>
      <c r="K186" s="261"/>
      <c r="L186" s="200"/>
    </row>
    <row r="187" spans="1:12" s="262" customFormat="1" ht="16.5" customHeight="1">
      <c r="A187" s="10">
        <v>98</v>
      </c>
      <c r="B187" s="10">
        <v>9</v>
      </c>
      <c r="C187" s="10" t="s">
        <v>376</v>
      </c>
      <c r="D187" s="16" t="s">
        <v>267</v>
      </c>
      <c r="E187" s="51" t="s">
        <v>486</v>
      </c>
      <c r="F187" s="232" t="s">
        <v>827</v>
      </c>
      <c r="G187" s="9" t="s">
        <v>547</v>
      </c>
      <c r="H187" s="10" t="s">
        <v>96</v>
      </c>
      <c r="I187" s="16"/>
      <c r="J187" s="261"/>
      <c r="K187" s="261"/>
      <c r="L187" s="200"/>
    </row>
    <row r="188" spans="1:12" s="262" customFormat="1" ht="16.5" customHeight="1">
      <c r="A188" s="10">
        <v>98</v>
      </c>
      <c r="B188" s="10">
        <v>10</v>
      </c>
      <c r="C188" s="10" t="s">
        <v>377</v>
      </c>
      <c r="D188" s="16" t="s">
        <v>267</v>
      </c>
      <c r="E188" s="51" t="s">
        <v>487</v>
      </c>
      <c r="F188" s="232" t="s">
        <v>828</v>
      </c>
      <c r="G188" s="9" t="s">
        <v>547</v>
      </c>
      <c r="H188" s="10" t="s">
        <v>97</v>
      </c>
      <c r="I188" s="16"/>
      <c r="J188" s="261"/>
      <c r="K188" s="261"/>
      <c r="L188" s="200"/>
    </row>
    <row r="189" spans="1:12" s="262" customFormat="1" ht="16.5" customHeight="1">
      <c r="A189" s="10">
        <v>98</v>
      </c>
      <c r="B189" s="10">
        <v>11</v>
      </c>
      <c r="C189" s="10" t="s">
        <v>378</v>
      </c>
      <c r="D189" s="16" t="s">
        <v>267</v>
      </c>
      <c r="E189" s="51" t="s">
        <v>486</v>
      </c>
      <c r="F189" s="232" t="s">
        <v>829</v>
      </c>
      <c r="G189" s="9" t="s">
        <v>547</v>
      </c>
      <c r="H189" s="10" t="s">
        <v>98</v>
      </c>
      <c r="I189" s="16"/>
      <c r="J189" s="261"/>
      <c r="K189" s="261"/>
      <c r="L189" s="200"/>
    </row>
    <row r="190" spans="1:12" s="262" customFormat="1" ht="16.5" customHeight="1">
      <c r="A190" s="10">
        <v>98</v>
      </c>
      <c r="B190" s="10">
        <v>12</v>
      </c>
      <c r="C190" s="10" t="s">
        <v>379</v>
      </c>
      <c r="D190" s="16" t="s">
        <v>268</v>
      </c>
      <c r="E190" s="51" t="s">
        <v>487</v>
      </c>
      <c r="F190" s="232" t="s">
        <v>830</v>
      </c>
      <c r="G190" s="9" t="s">
        <v>547</v>
      </c>
      <c r="H190" s="10" t="s">
        <v>99</v>
      </c>
      <c r="I190" s="16"/>
      <c r="J190" s="261"/>
      <c r="K190" s="261"/>
      <c r="L190" s="200"/>
    </row>
    <row r="191" spans="1:12" s="262" customFormat="1" ht="16.5" customHeight="1">
      <c r="A191" s="10">
        <v>98</v>
      </c>
      <c r="B191" s="10">
        <v>13</v>
      </c>
      <c r="C191" s="10" t="s">
        <v>380</v>
      </c>
      <c r="D191" s="16" t="s">
        <v>269</v>
      </c>
      <c r="E191" s="51" t="s">
        <v>487</v>
      </c>
      <c r="F191" s="232" t="s">
        <v>831</v>
      </c>
      <c r="G191" s="9" t="s">
        <v>547</v>
      </c>
      <c r="H191" s="10" t="s">
        <v>100</v>
      </c>
      <c r="I191" s="16"/>
      <c r="J191" s="261"/>
      <c r="K191" s="261"/>
      <c r="L191" s="200"/>
    </row>
    <row r="192" spans="1:12" s="262" customFormat="1" ht="16.5" customHeight="1">
      <c r="A192" s="10">
        <v>98</v>
      </c>
      <c r="B192" s="10">
        <v>14</v>
      </c>
      <c r="C192" s="10" t="s">
        <v>381</v>
      </c>
      <c r="D192" s="16" t="s">
        <v>269</v>
      </c>
      <c r="E192" s="51" t="s">
        <v>487</v>
      </c>
      <c r="F192" s="232" t="s">
        <v>832</v>
      </c>
      <c r="G192" s="9" t="s">
        <v>547</v>
      </c>
      <c r="H192" s="10" t="s">
        <v>101</v>
      </c>
      <c r="I192" s="16"/>
      <c r="J192" s="261"/>
      <c r="K192" s="261"/>
      <c r="L192" s="200"/>
    </row>
    <row r="193" spans="1:12" s="262" customFormat="1" ht="16.5" customHeight="1">
      <c r="A193" s="10">
        <v>98</v>
      </c>
      <c r="B193" s="10">
        <v>15</v>
      </c>
      <c r="C193" s="10" t="s">
        <v>382</v>
      </c>
      <c r="D193" s="16" t="s">
        <v>270</v>
      </c>
      <c r="E193" s="51" t="s">
        <v>487</v>
      </c>
      <c r="F193" s="232" t="s">
        <v>833</v>
      </c>
      <c r="G193" s="9" t="s">
        <v>546</v>
      </c>
      <c r="H193" s="10" t="s">
        <v>102</v>
      </c>
      <c r="I193" s="16"/>
      <c r="J193" s="261"/>
      <c r="K193" s="261"/>
      <c r="L193" s="200"/>
    </row>
    <row r="194" spans="1:12" s="262" customFormat="1" ht="16.5" customHeight="1">
      <c r="A194" s="10">
        <v>98</v>
      </c>
      <c r="B194" s="10">
        <v>16</v>
      </c>
      <c r="C194" s="10" t="s">
        <v>383</v>
      </c>
      <c r="D194" s="16" t="s">
        <v>270</v>
      </c>
      <c r="E194" s="51" t="s">
        <v>485</v>
      </c>
      <c r="F194" s="232" t="s">
        <v>834</v>
      </c>
      <c r="G194" s="55" t="s">
        <v>888</v>
      </c>
      <c r="H194" s="10" t="s">
        <v>103</v>
      </c>
      <c r="I194" s="16"/>
      <c r="J194" s="261"/>
      <c r="K194" s="261"/>
      <c r="L194" s="200"/>
    </row>
    <row r="195" spans="1:12" s="262" customFormat="1" ht="16.5" customHeight="1">
      <c r="A195" s="10">
        <v>98</v>
      </c>
      <c r="B195" s="10">
        <v>17</v>
      </c>
      <c r="C195" s="10" t="s">
        <v>384</v>
      </c>
      <c r="D195" s="16" t="s">
        <v>271</v>
      </c>
      <c r="E195" s="51" t="s">
        <v>485</v>
      </c>
      <c r="F195" s="232" t="s">
        <v>835</v>
      </c>
      <c r="G195" s="9" t="s">
        <v>547</v>
      </c>
      <c r="H195" s="10" t="s">
        <v>104</v>
      </c>
      <c r="I195" s="16"/>
      <c r="J195" s="261"/>
      <c r="K195" s="261"/>
      <c r="L195" s="200"/>
    </row>
    <row r="196" spans="1:12" s="262" customFormat="1" ht="16.5" customHeight="1">
      <c r="A196" s="10">
        <v>98</v>
      </c>
      <c r="B196" s="10">
        <v>18</v>
      </c>
      <c r="C196" s="10" t="s">
        <v>385</v>
      </c>
      <c r="D196" s="16" t="s">
        <v>272</v>
      </c>
      <c r="E196" s="51" t="s">
        <v>486</v>
      </c>
      <c r="F196" s="232" t="s">
        <v>836</v>
      </c>
      <c r="G196" s="55" t="s">
        <v>889</v>
      </c>
      <c r="H196" s="10" t="s">
        <v>105</v>
      </c>
      <c r="I196" s="16"/>
      <c r="J196" s="261"/>
      <c r="K196" s="261"/>
      <c r="L196" s="200"/>
    </row>
    <row r="197" spans="1:12" s="262" customFormat="1" ht="16.5" customHeight="1">
      <c r="A197" s="10">
        <v>98</v>
      </c>
      <c r="B197" s="10">
        <v>19</v>
      </c>
      <c r="C197" s="10" t="s">
        <v>386</v>
      </c>
      <c r="D197" s="16" t="s">
        <v>273</v>
      </c>
      <c r="E197" s="51" t="s">
        <v>485</v>
      </c>
      <c r="F197" s="232" t="s">
        <v>837</v>
      </c>
      <c r="G197" s="55" t="s">
        <v>881</v>
      </c>
      <c r="H197" s="10" t="s">
        <v>106</v>
      </c>
      <c r="I197" s="16"/>
      <c r="J197" s="261"/>
      <c r="K197" s="261"/>
      <c r="L197" s="200"/>
    </row>
    <row r="198" spans="1:12" s="262" customFormat="1" ht="16.5" customHeight="1">
      <c r="A198" s="10">
        <v>98</v>
      </c>
      <c r="B198" s="10">
        <v>20</v>
      </c>
      <c r="C198" s="10" t="s">
        <v>387</v>
      </c>
      <c r="D198" s="16" t="s">
        <v>273</v>
      </c>
      <c r="E198" s="51" t="s">
        <v>487</v>
      </c>
      <c r="F198" s="232" t="s">
        <v>838</v>
      </c>
      <c r="G198" s="55" t="s">
        <v>881</v>
      </c>
      <c r="H198" s="10" t="s">
        <v>107</v>
      </c>
      <c r="I198" s="16"/>
      <c r="J198" s="261"/>
      <c r="K198" s="261"/>
      <c r="L198" s="200"/>
    </row>
    <row r="199" spans="1:12" s="262" customFormat="1" ht="16.5" customHeight="1">
      <c r="A199" s="10">
        <v>98</v>
      </c>
      <c r="B199" s="10">
        <v>21</v>
      </c>
      <c r="C199" s="10" t="s">
        <v>388</v>
      </c>
      <c r="D199" s="16" t="s">
        <v>273</v>
      </c>
      <c r="E199" s="51" t="s">
        <v>487</v>
      </c>
      <c r="F199" s="232" t="s">
        <v>839</v>
      </c>
      <c r="G199" s="55" t="s">
        <v>881</v>
      </c>
      <c r="H199" s="10" t="s">
        <v>108</v>
      </c>
      <c r="I199" s="16"/>
      <c r="J199" s="261"/>
      <c r="K199" s="261"/>
      <c r="L199" s="200"/>
    </row>
    <row r="200" spans="1:12" s="262" customFormat="1" ht="16.5" customHeight="1">
      <c r="A200" s="10">
        <v>98</v>
      </c>
      <c r="B200" s="10">
        <v>22</v>
      </c>
      <c r="C200" s="10" t="s">
        <v>389</v>
      </c>
      <c r="D200" s="16" t="s">
        <v>161</v>
      </c>
      <c r="E200" s="51" t="s">
        <v>486</v>
      </c>
      <c r="F200" s="232" t="s">
        <v>840</v>
      </c>
      <c r="G200" s="55" t="s">
        <v>882</v>
      </c>
      <c r="H200" s="10" t="s">
        <v>109</v>
      </c>
      <c r="I200" s="16"/>
      <c r="J200" s="261"/>
      <c r="K200" s="261"/>
      <c r="L200" s="200"/>
    </row>
    <row r="201" spans="1:12" s="262" customFormat="1" ht="16.5" customHeight="1">
      <c r="A201" s="10">
        <v>98</v>
      </c>
      <c r="B201" s="10">
        <v>23</v>
      </c>
      <c r="C201" s="10" t="s">
        <v>390</v>
      </c>
      <c r="D201" s="16" t="s">
        <v>161</v>
      </c>
      <c r="E201" s="51" t="s">
        <v>486</v>
      </c>
      <c r="F201" s="232" t="s">
        <v>841</v>
      </c>
      <c r="G201" s="55" t="s">
        <v>883</v>
      </c>
      <c r="H201" s="10" t="s">
        <v>110</v>
      </c>
      <c r="I201" s="16"/>
      <c r="J201" s="261"/>
      <c r="K201" s="261"/>
      <c r="L201" s="200"/>
    </row>
    <row r="202" spans="1:12" s="262" customFormat="1" ht="16.5" customHeight="1">
      <c r="A202" s="10">
        <v>98</v>
      </c>
      <c r="B202" s="10">
        <v>24</v>
      </c>
      <c r="C202" s="10" t="s">
        <v>391</v>
      </c>
      <c r="D202" s="16" t="s">
        <v>161</v>
      </c>
      <c r="E202" s="51" t="s">
        <v>487</v>
      </c>
      <c r="F202" s="232" t="s">
        <v>701</v>
      </c>
      <c r="G202" s="55" t="s">
        <v>884</v>
      </c>
      <c r="H202" s="10" t="s">
        <v>550</v>
      </c>
      <c r="I202" s="16"/>
      <c r="J202" s="261"/>
      <c r="K202" s="261"/>
      <c r="L202" s="200"/>
    </row>
    <row r="203" spans="1:12" s="262" customFormat="1" ht="16.5" customHeight="1">
      <c r="A203" s="10">
        <v>98</v>
      </c>
      <c r="B203" s="10">
        <v>25</v>
      </c>
      <c r="C203" s="10" t="s">
        <v>392</v>
      </c>
      <c r="D203" s="16" t="s">
        <v>274</v>
      </c>
      <c r="E203" s="51" t="s">
        <v>485</v>
      </c>
      <c r="F203" s="232" t="s">
        <v>842</v>
      </c>
      <c r="G203" s="9" t="s">
        <v>547</v>
      </c>
      <c r="H203" s="10" t="s">
        <v>111</v>
      </c>
      <c r="I203" s="16"/>
      <c r="J203" s="261"/>
      <c r="K203" s="261"/>
      <c r="L203" s="200"/>
    </row>
    <row r="204" spans="1:12" s="262" customFormat="1" ht="16.5" customHeight="1">
      <c r="A204" s="10">
        <v>98</v>
      </c>
      <c r="B204" s="10">
        <v>26</v>
      </c>
      <c r="C204" s="10" t="s">
        <v>393</v>
      </c>
      <c r="D204" s="16" t="s">
        <v>274</v>
      </c>
      <c r="E204" s="51" t="s">
        <v>485</v>
      </c>
      <c r="F204" s="232" t="s">
        <v>843</v>
      </c>
      <c r="G204" s="9" t="s">
        <v>547</v>
      </c>
      <c r="H204" s="10" t="s">
        <v>112</v>
      </c>
      <c r="I204" s="16"/>
      <c r="J204" s="261"/>
      <c r="K204" s="261"/>
      <c r="L204" s="200"/>
    </row>
    <row r="205" spans="1:12" s="262" customFormat="1" ht="16.5" customHeight="1">
      <c r="A205" s="10">
        <v>98</v>
      </c>
      <c r="B205" s="10">
        <v>27</v>
      </c>
      <c r="C205" s="10" t="s">
        <v>394</v>
      </c>
      <c r="D205" s="16" t="s">
        <v>274</v>
      </c>
      <c r="E205" s="51" t="s">
        <v>487</v>
      </c>
      <c r="F205" s="232" t="s">
        <v>844</v>
      </c>
      <c r="G205" s="9" t="s">
        <v>551</v>
      </c>
      <c r="H205" s="10" t="s">
        <v>113</v>
      </c>
      <c r="I205" s="16"/>
      <c r="J205" s="261"/>
      <c r="K205" s="261"/>
      <c r="L205" s="200"/>
    </row>
    <row r="206" spans="1:12" s="262" customFormat="1" ht="16.5" customHeight="1">
      <c r="A206" s="10">
        <v>98</v>
      </c>
      <c r="B206" s="10">
        <v>28</v>
      </c>
      <c r="C206" s="10" t="s">
        <v>395</v>
      </c>
      <c r="D206" s="16" t="s">
        <v>275</v>
      </c>
      <c r="E206" s="51" t="s">
        <v>486</v>
      </c>
      <c r="F206" s="232" t="s">
        <v>845</v>
      </c>
      <c r="G206" s="9" t="s">
        <v>549</v>
      </c>
      <c r="H206" s="10" t="s">
        <v>114</v>
      </c>
      <c r="I206" s="16"/>
      <c r="J206" s="261"/>
      <c r="K206" s="261"/>
      <c r="L206" s="200"/>
    </row>
    <row r="207" spans="1:12" s="262" customFormat="1" ht="16.5" customHeight="1">
      <c r="A207" s="10">
        <v>98</v>
      </c>
      <c r="B207" s="10">
        <v>29</v>
      </c>
      <c r="C207" s="10" t="s">
        <v>396</v>
      </c>
      <c r="D207" s="16" t="s">
        <v>275</v>
      </c>
      <c r="E207" s="51" t="s">
        <v>486</v>
      </c>
      <c r="F207" s="232" t="s">
        <v>846</v>
      </c>
      <c r="G207" s="9" t="s">
        <v>547</v>
      </c>
      <c r="H207" s="10" t="s">
        <v>115</v>
      </c>
      <c r="I207" s="16"/>
      <c r="J207" s="261"/>
      <c r="K207" s="261"/>
      <c r="L207" s="200"/>
    </row>
    <row r="208" spans="1:12" s="262" customFormat="1" ht="16.5" customHeight="1">
      <c r="A208" s="10">
        <v>98</v>
      </c>
      <c r="B208" s="10">
        <v>30</v>
      </c>
      <c r="C208" s="10" t="s">
        <v>397</v>
      </c>
      <c r="D208" s="16" t="s">
        <v>276</v>
      </c>
      <c r="E208" s="51" t="s">
        <v>486</v>
      </c>
      <c r="F208" s="232" t="s">
        <v>847</v>
      </c>
      <c r="G208" s="9" t="s">
        <v>551</v>
      </c>
      <c r="H208" s="10" t="s">
        <v>116</v>
      </c>
      <c r="I208" s="16"/>
      <c r="J208" s="261"/>
      <c r="K208" s="261"/>
      <c r="L208" s="200"/>
    </row>
    <row r="209" spans="1:12" s="262" customFormat="1" ht="16.5" customHeight="1">
      <c r="A209" s="10">
        <v>98</v>
      </c>
      <c r="B209" s="10">
        <v>31</v>
      </c>
      <c r="C209" s="10" t="s">
        <v>398</v>
      </c>
      <c r="D209" s="16" t="s">
        <v>277</v>
      </c>
      <c r="E209" s="51" t="s">
        <v>485</v>
      </c>
      <c r="F209" s="232" t="s">
        <v>848</v>
      </c>
      <c r="G209" s="55" t="s">
        <v>619</v>
      </c>
      <c r="H209" s="10" t="s">
        <v>117</v>
      </c>
      <c r="I209" s="16"/>
      <c r="J209" s="261"/>
      <c r="K209" s="261"/>
      <c r="L209" s="200"/>
    </row>
    <row r="210" spans="1:12" s="262" customFormat="1" ht="16.5" customHeight="1">
      <c r="A210" s="10">
        <v>98</v>
      </c>
      <c r="B210" s="10">
        <v>32</v>
      </c>
      <c r="C210" s="10" t="s">
        <v>398</v>
      </c>
      <c r="D210" s="16" t="s">
        <v>277</v>
      </c>
      <c r="E210" s="51" t="s">
        <v>485</v>
      </c>
      <c r="F210" s="232" t="s">
        <v>849</v>
      </c>
      <c r="G210" s="55" t="s">
        <v>620</v>
      </c>
      <c r="H210" s="10" t="s">
        <v>118</v>
      </c>
      <c r="I210" s="16"/>
      <c r="J210" s="261"/>
      <c r="K210" s="261"/>
      <c r="L210" s="200"/>
    </row>
    <row r="211" spans="1:12" s="262" customFormat="1" ht="16.5" customHeight="1">
      <c r="A211" s="10">
        <v>98</v>
      </c>
      <c r="B211" s="10">
        <v>33</v>
      </c>
      <c r="C211" s="10" t="s">
        <v>399</v>
      </c>
      <c r="D211" s="16" t="s">
        <v>277</v>
      </c>
      <c r="E211" s="51" t="s">
        <v>487</v>
      </c>
      <c r="F211" s="232" t="s">
        <v>850</v>
      </c>
      <c r="G211" s="55" t="s">
        <v>621</v>
      </c>
      <c r="H211" s="10" t="s">
        <v>119</v>
      </c>
      <c r="I211" s="16"/>
      <c r="J211" s="261"/>
      <c r="K211" s="261"/>
      <c r="L211" s="200"/>
    </row>
    <row r="212" spans="1:12" ht="16.5" customHeight="1">
      <c r="A212" s="257">
        <v>99</v>
      </c>
      <c r="B212" s="258">
        <v>1</v>
      </c>
      <c r="C212" s="258" t="s">
        <v>210</v>
      </c>
      <c r="D212" s="101" t="s">
        <v>209</v>
      </c>
      <c r="E212" s="259" t="s">
        <v>902</v>
      </c>
      <c r="F212" s="260" t="s">
        <v>851</v>
      </c>
      <c r="G212" s="267" t="s">
        <v>622</v>
      </c>
      <c r="H212" s="257" t="s">
        <v>73</v>
      </c>
      <c r="I212" s="101"/>
      <c r="J212" s="102"/>
      <c r="K212" s="102"/>
      <c r="L212" s="204"/>
    </row>
    <row r="213" spans="1:12" ht="16.5" customHeight="1">
      <c r="A213" s="10">
        <v>99</v>
      </c>
      <c r="B213" s="9">
        <v>2</v>
      </c>
      <c r="C213" s="9" t="s">
        <v>183</v>
      </c>
      <c r="D213" s="16" t="s">
        <v>278</v>
      </c>
      <c r="E213" s="27" t="s">
        <v>485</v>
      </c>
      <c r="F213" s="232" t="s">
        <v>852</v>
      </c>
      <c r="G213" s="55" t="s">
        <v>622</v>
      </c>
      <c r="H213" s="10" t="s">
        <v>63</v>
      </c>
      <c r="I213" s="16"/>
      <c r="J213" s="54"/>
      <c r="K213" s="11"/>
      <c r="L213" s="200"/>
    </row>
    <row r="214" spans="1:12" ht="16.5" customHeight="1">
      <c r="A214" s="10">
        <v>99</v>
      </c>
      <c r="B214" s="9">
        <v>3</v>
      </c>
      <c r="C214" s="9" t="s">
        <v>212</v>
      </c>
      <c r="D214" s="16" t="s">
        <v>211</v>
      </c>
      <c r="E214" s="27" t="s">
        <v>904</v>
      </c>
      <c r="F214" s="232" t="s">
        <v>853</v>
      </c>
      <c r="G214" s="55" t="s">
        <v>622</v>
      </c>
      <c r="H214" s="10" t="s">
        <v>64</v>
      </c>
      <c r="I214" s="16"/>
      <c r="J214" s="54"/>
      <c r="K214" s="11"/>
      <c r="L214" s="200"/>
    </row>
    <row r="215" spans="1:12" ht="16.5" customHeight="1">
      <c r="A215" s="10">
        <v>99</v>
      </c>
      <c r="B215" s="9">
        <v>4</v>
      </c>
      <c r="C215" s="9" t="s">
        <v>400</v>
      </c>
      <c r="D215" s="16" t="s">
        <v>278</v>
      </c>
      <c r="E215" s="27" t="s">
        <v>904</v>
      </c>
      <c r="F215" s="232" t="s">
        <v>702</v>
      </c>
      <c r="G215" s="55" t="s">
        <v>879</v>
      </c>
      <c r="H215" s="10" t="s">
        <v>87</v>
      </c>
      <c r="I215" s="16"/>
      <c r="J215" s="54" t="s">
        <v>3730</v>
      </c>
      <c r="K215" s="11"/>
      <c r="L215" s="200"/>
    </row>
    <row r="216" spans="1:12" ht="16.5" customHeight="1">
      <c r="A216" s="10">
        <v>99</v>
      </c>
      <c r="B216" s="9">
        <v>5</v>
      </c>
      <c r="C216" s="9" t="s">
        <v>214</v>
      </c>
      <c r="D216" s="16" t="s">
        <v>213</v>
      </c>
      <c r="E216" s="27" t="s">
        <v>902</v>
      </c>
      <c r="F216" s="232" t="s">
        <v>703</v>
      </c>
      <c r="G216" s="55" t="s">
        <v>623</v>
      </c>
      <c r="H216" s="10" t="s">
        <v>44</v>
      </c>
      <c r="I216" s="16"/>
      <c r="J216" s="54"/>
      <c r="K216" s="11"/>
      <c r="L216" s="200"/>
    </row>
    <row r="217" spans="1:12" ht="16.5" customHeight="1">
      <c r="A217" s="10">
        <v>99</v>
      </c>
      <c r="B217" s="9">
        <v>6</v>
      </c>
      <c r="C217" s="9" t="s">
        <v>178</v>
      </c>
      <c r="D217" s="16" t="s">
        <v>213</v>
      </c>
      <c r="E217" s="27" t="s">
        <v>904</v>
      </c>
      <c r="F217" s="232" t="s">
        <v>854</v>
      </c>
      <c r="G217" s="55" t="s">
        <v>622</v>
      </c>
      <c r="H217" s="10" t="s">
        <v>60</v>
      </c>
      <c r="I217" s="16"/>
      <c r="J217" s="54"/>
      <c r="K217" s="11"/>
      <c r="L217" s="200"/>
    </row>
    <row r="218" spans="1:12" ht="16.5" customHeight="1">
      <c r="A218" s="10">
        <v>99</v>
      </c>
      <c r="B218" s="9">
        <v>7</v>
      </c>
      <c r="C218" s="9" t="s">
        <v>179</v>
      </c>
      <c r="D218" s="16" t="s">
        <v>213</v>
      </c>
      <c r="E218" s="27" t="s">
        <v>902</v>
      </c>
      <c r="F218" s="232" t="s">
        <v>855</v>
      </c>
      <c r="G218" s="55" t="s">
        <v>622</v>
      </c>
      <c r="H218" s="10" t="s">
        <v>83</v>
      </c>
      <c r="I218" s="16"/>
      <c r="J218" s="54"/>
      <c r="K218" s="11"/>
      <c r="L218" s="200"/>
    </row>
    <row r="219" spans="1:12" ht="16.5" customHeight="1">
      <c r="A219" s="10">
        <v>99</v>
      </c>
      <c r="B219" s="9">
        <v>8</v>
      </c>
      <c r="C219" s="9" t="s">
        <v>216</v>
      </c>
      <c r="D219" s="16" t="s">
        <v>215</v>
      </c>
      <c r="E219" s="27" t="s">
        <v>902</v>
      </c>
      <c r="F219" s="232" t="s">
        <v>856</v>
      </c>
      <c r="G219" s="55" t="s">
        <v>622</v>
      </c>
      <c r="H219" s="10" t="s">
        <v>67</v>
      </c>
      <c r="I219" s="16"/>
      <c r="J219" s="54" t="s">
        <v>401</v>
      </c>
      <c r="K219" s="11"/>
      <c r="L219" s="200"/>
    </row>
    <row r="220" spans="1:12" ht="16.5" customHeight="1">
      <c r="A220" s="10">
        <v>99</v>
      </c>
      <c r="B220" s="9">
        <v>9</v>
      </c>
      <c r="C220" s="9" t="s">
        <v>217</v>
      </c>
      <c r="D220" s="16" t="s">
        <v>215</v>
      </c>
      <c r="E220" s="27" t="s">
        <v>904</v>
      </c>
      <c r="F220" s="232" t="s">
        <v>704</v>
      </c>
      <c r="G220" s="55" t="s">
        <v>628</v>
      </c>
      <c r="H220" s="10" t="s">
        <v>86</v>
      </c>
      <c r="I220" s="16"/>
      <c r="J220" s="54" t="s">
        <v>401</v>
      </c>
      <c r="K220" s="11"/>
      <c r="L220" s="200"/>
    </row>
    <row r="221" spans="1:12" ht="16.5" customHeight="1">
      <c r="A221" s="10">
        <v>99</v>
      </c>
      <c r="B221" s="9">
        <v>10</v>
      </c>
      <c r="C221" s="9" t="s">
        <v>217</v>
      </c>
      <c r="D221" s="16" t="s">
        <v>215</v>
      </c>
      <c r="E221" s="27" t="s">
        <v>904</v>
      </c>
      <c r="F221" s="232" t="s">
        <v>705</v>
      </c>
      <c r="G221" s="55" t="s">
        <v>622</v>
      </c>
      <c r="H221" s="10" t="s">
        <v>51</v>
      </c>
      <c r="I221" s="16"/>
      <c r="J221" s="54" t="s">
        <v>401</v>
      </c>
      <c r="K221" s="11"/>
      <c r="L221" s="200"/>
    </row>
    <row r="222" spans="1:12" ht="16.5" customHeight="1">
      <c r="A222" s="10">
        <v>99</v>
      </c>
      <c r="B222" s="9">
        <v>11</v>
      </c>
      <c r="C222" s="9" t="s">
        <v>206</v>
      </c>
      <c r="D222" s="16" t="s">
        <v>218</v>
      </c>
      <c r="E222" s="27" t="s">
        <v>902</v>
      </c>
      <c r="F222" s="232" t="s">
        <v>857</v>
      </c>
      <c r="G222" s="55" t="s">
        <v>622</v>
      </c>
      <c r="H222" s="10" t="s">
        <v>78</v>
      </c>
      <c r="I222" s="16"/>
      <c r="J222" s="54"/>
      <c r="K222" s="11"/>
      <c r="L222" s="200"/>
    </row>
    <row r="223" spans="1:12" ht="16.5" customHeight="1">
      <c r="A223" s="10">
        <v>99</v>
      </c>
      <c r="B223" s="9">
        <v>12</v>
      </c>
      <c r="C223" s="9" t="s">
        <v>219</v>
      </c>
      <c r="D223" s="16" t="s">
        <v>218</v>
      </c>
      <c r="E223" s="27" t="s">
        <v>904</v>
      </c>
      <c r="F223" s="232" t="s">
        <v>858</v>
      </c>
      <c r="G223" s="55" t="s">
        <v>622</v>
      </c>
      <c r="H223" s="10" t="s">
        <v>79</v>
      </c>
      <c r="I223" s="16"/>
      <c r="J223" s="54"/>
      <c r="K223" s="11"/>
      <c r="L223" s="200"/>
    </row>
    <row r="224" spans="1:12" ht="16.5" customHeight="1">
      <c r="A224" s="10">
        <v>99</v>
      </c>
      <c r="B224" s="9">
        <v>13</v>
      </c>
      <c r="C224" s="9" t="s">
        <v>205</v>
      </c>
      <c r="D224" s="16" t="s">
        <v>218</v>
      </c>
      <c r="E224" s="27" t="s">
        <v>904</v>
      </c>
      <c r="F224" s="232" t="s">
        <v>706</v>
      </c>
      <c r="G224" s="55" t="s">
        <v>622</v>
      </c>
      <c r="H224" s="10" t="s">
        <v>57</v>
      </c>
      <c r="I224" s="16"/>
      <c r="J224" s="54"/>
      <c r="K224" s="11"/>
      <c r="L224" s="200"/>
    </row>
    <row r="225" spans="1:12" ht="16.5" customHeight="1">
      <c r="A225" s="10">
        <v>99</v>
      </c>
      <c r="B225" s="9">
        <v>14</v>
      </c>
      <c r="C225" s="9" t="s">
        <v>190</v>
      </c>
      <c r="D225" s="16" t="s">
        <v>220</v>
      </c>
      <c r="E225" s="27" t="s">
        <v>485</v>
      </c>
      <c r="F225" s="232" t="s">
        <v>859</v>
      </c>
      <c r="G225" s="55" t="s">
        <v>622</v>
      </c>
      <c r="H225" s="10" t="s">
        <v>68</v>
      </c>
      <c r="I225" s="16"/>
      <c r="J225" s="54"/>
      <c r="K225" s="11"/>
      <c r="L225" s="200"/>
    </row>
    <row r="226" spans="1:12" ht="16.5" customHeight="1">
      <c r="A226" s="10">
        <v>99</v>
      </c>
      <c r="B226" s="9">
        <v>15</v>
      </c>
      <c r="C226" s="9" t="s">
        <v>191</v>
      </c>
      <c r="D226" s="16" t="s">
        <v>220</v>
      </c>
      <c r="E226" s="27" t="s">
        <v>902</v>
      </c>
      <c r="F226" s="232" t="s">
        <v>707</v>
      </c>
      <c r="G226" s="55" t="s">
        <v>622</v>
      </c>
      <c r="H226" s="10" t="s">
        <v>52</v>
      </c>
      <c r="I226" s="16"/>
      <c r="J226" s="11"/>
      <c r="K226" s="11"/>
      <c r="L226" s="200"/>
    </row>
    <row r="227" spans="1:12" ht="16.5" customHeight="1">
      <c r="A227" s="10">
        <v>99</v>
      </c>
      <c r="B227" s="9">
        <v>16</v>
      </c>
      <c r="C227" s="9" t="s">
        <v>192</v>
      </c>
      <c r="D227" s="16" t="s">
        <v>220</v>
      </c>
      <c r="E227" s="27" t="s">
        <v>902</v>
      </c>
      <c r="F227" s="232" t="s">
        <v>860</v>
      </c>
      <c r="G227" s="55" t="s">
        <v>622</v>
      </c>
      <c r="H227" s="10" t="s">
        <v>69</v>
      </c>
      <c r="I227" s="16"/>
      <c r="J227" s="11"/>
      <c r="K227" s="11"/>
      <c r="L227" s="200"/>
    </row>
    <row r="228" spans="1:12" ht="16.5" customHeight="1">
      <c r="A228" s="10">
        <v>99</v>
      </c>
      <c r="B228" s="9">
        <v>17</v>
      </c>
      <c r="C228" s="9" t="s">
        <v>221</v>
      </c>
      <c r="D228" s="16" t="s">
        <v>220</v>
      </c>
      <c r="E228" s="27" t="s">
        <v>902</v>
      </c>
      <c r="F228" s="232" t="s">
        <v>861</v>
      </c>
      <c r="G228" s="55" t="s">
        <v>622</v>
      </c>
      <c r="H228" s="10" t="s">
        <v>70</v>
      </c>
      <c r="I228" s="16"/>
      <c r="J228" s="11"/>
      <c r="K228" s="11"/>
      <c r="L228" s="200"/>
    </row>
    <row r="229" spans="1:12" ht="16.5" customHeight="1">
      <c r="A229" s="10">
        <v>99</v>
      </c>
      <c r="B229" s="9">
        <v>18</v>
      </c>
      <c r="C229" s="9" t="s">
        <v>194</v>
      </c>
      <c r="D229" s="16" t="s">
        <v>220</v>
      </c>
      <c r="E229" s="27" t="s">
        <v>903</v>
      </c>
      <c r="F229" s="232" t="s">
        <v>862</v>
      </c>
      <c r="G229" s="55" t="s">
        <v>622</v>
      </c>
      <c r="H229" s="10" t="s">
        <v>71</v>
      </c>
      <c r="I229" s="16"/>
      <c r="J229" s="11"/>
      <c r="K229" s="11"/>
      <c r="L229" s="200"/>
    </row>
    <row r="230" spans="1:12" ht="16.5" customHeight="1">
      <c r="A230" s="10">
        <v>99</v>
      </c>
      <c r="B230" s="9">
        <v>19</v>
      </c>
      <c r="C230" s="9" t="s">
        <v>193</v>
      </c>
      <c r="D230" s="16" t="s">
        <v>220</v>
      </c>
      <c r="E230" s="27" t="s">
        <v>904</v>
      </c>
      <c r="F230" s="232" t="s">
        <v>863</v>
      </c>
      <c r="G230" s="55" t="s">
        <v>622</v>
      </c>
      <c r="H230" s="10" t="s">
        <v>72</v>
      </c>
      <c r="I230" s="16"/>
      <c r="J230" s="11"/>
      <c r="K230" s="11"/>
      <c r="L230" s="200"/>
    </row>
    <row r="231" spans="1:12" ht="16.5" customHeight="1">
      <c r="A231" s="10">
        <v>99</v>
      </c>
      <c r="B231" s="9">
        <v>20</v>
      </c>
      <c r="C231" s="9" t="s">
        <v>195</v>
      </c>
      <c r="D231" s="16" t="s">
        <v>222</v>
      </c>
      <c r="E231" s="27" t="s">
        <v>902</v>
      </c>
      <c r="F231" s="232" t="s">
        <v>708</v>
      </c>
      <c r="G231" s="55" t="s">
        <v>622</v>
      </c>
      <c r="H231" s="10" t="s">
        <v>53</v>
      </c>
      <c r="I231" s="16"/>
      <c r="J231" s="11"/>
      <c r="K231" s="11"/>
      <c r="L231" s="200"/>
    </row>
    <row r="232" spans="1:12" ht="16.5" customHeight="1">
      <c r="A232" s="10">
        <v>99</v>
      </c>
      <c r="B232" s="9">
        <v>21</v>
      </c>
      <c r="C232" s="9" t="s">
        <v>208</v>
      </c>
      <c r="D232" s="16" t="s">
        <v>223</v>
      </c>
      <c r="E232" s="27" t="s">
        <v>904</v>
      </c>
      <c r="F232" s="232" t="s">
        <v>864</v>
      </c>
      <c r="G232" s="55" t="s">
        <v>622</v>
      </c>
      <c r="H232" s="10" t="s">
        <v>58</v>
      </c>
      <c r="I232" s="16"/>
      <c r="J232" s="11"/>
      <c r="K232" s="11"/>
      <c r="L232" s="200"/>
    </row>
    <row r="233" spans="1:12" ht="16.5" customHeight="1">
      <c r="A233" s="10">
        <v>99</v>
      </c>
      <c r="B233" s="9">
        <v>22</v>
      </c>
      <c r="C233" s="9" t="s">
        <v>207</v>
      </c>
      <c r="D233" s="8" t="s">
        <v>223</v>
      </c>
      <c r="E233" s="27" t="s">
        <v>902</v>
      </c>
      <c r="F233" s="232" t="s">
        <v>709</v>
      </c>
      <c r="G233" s="55" t="s">
        <v>622</v>
      </c>
      <c r="H233" s="10" t="s">
        <v>59</v>
      </c>
      <c r="I233" s="16"/>
      <c r="J233" s="11"/>
      <c r="K233" s="11"/>
      <c r="L233" s="200"/>
    </row>
    <row r="234" spans="1:12" ht="16.5" customHeight="1">
      <c r="A234" s="10">
        <v>99</v>
      </c>
      <c r="B234" s="9">
        <v>23</v>
      </c>
      <c r="C234" s="9" t="s">
        <v>224</v>
      </c>
      <c r="D234" s="8" t="s">
        <v>223</v>
      </c>
      <c r="E234" s="27" t="s">
        <v>902</v>
      </c>
      <c r="F234" s="232" t="s">
        <v>865</v>
      </c>
      <c r="G234" s="55" t="s">
        <v>622</v>
      </c>
      <c r="H234" s="10" t="s">
        <v>80</v>
      </c>
      <c r="I234" s="16"/>
      <c r="J234" s="11"/>
      <c r="K234" s="11"/>
      <c r="L234" s="200"/>
    </row>
    <row r="235" spans="1:12" ht="16.5" customHeight="1">
      <c r="A235" s="10">
        <v>99</v>
      </c>
      <c r="B235" s="9">
        <v>24</v>
      </c>
      <c r="C235" s="9" t="s">
        <v>226</v>
      </c>
      <c r="D235" s="8" t="s">
        <v>225</v>
      </c>
      <c r="E235" s="27" t="s">
        <v>902</v>
      </c>
      <c r="F235" s="232" t="s">
        <v>866</v>
      </c>
      <c r="G235" s="55" t="s">
        <v>622</v>
      </c>
      <c r="H235" s="10" t="s">
        <v>81</v>
      </c>
      <c r="I235" s="16"/>
      <c r="J235" s="11"/>
      <c r="K235" s="11"/>
      <c r="L235" s="200"/>
    </row>
    <row r="236" spans="1:12" ht="16.5" customHeight="1">
      <c r="A236" s="10">
        <v>99</v>
      </c>
      <c r="B236" s="9">
        <v>25</v>
      </c>
      <c r="C236" s="9" t="s">
        <v>203</v>
      </c>
      <c r="D236" s="8" t="s">
        <v>227</v>
      </c>
      <c r="E236" s="27" t="s">
        <v>904</v>
      </c>
      <c r="F236" s="232" t="s">
        <v>710</v>
      </c>
      <c r="G236" s="55" t="s">
        <v>623</v>
      </c>
      <c r="H236" s="10" t="s">
        <v>56</v>
      </c>
      <c r="I236" s="16"/>
      <c r="J236" s="11"/>
      <c r="K236" s="11"/>
      <c r="L236" s="200"/>
    </row>
    <row r="237" spans="1:12" ht="16.5" customHeight="1">
      <c r="A237" s="10">
        <v>99</v>
      </c>
      <c r="B237" s="9">
        <v>26</v>
      </c>
      <c r="C237" s="9" t="s">
        <v>228</v>
      </c>
      <c r="D237" s="8" t="s">
        <v>227</v>
      </c>
      <c r="E237" s="27" t="s">
        <v>904</v>
      </c>
      <c r="F237" s="232" t="s">
        <v>867</v>
      </c>
      <c r="G237" s="55" t="s">
        <v>622</v>
      </c>
      <c r="H237" s="10" t="s">
        <v>77</v>
      </c>
      <c r="I237" s="16"/>
      <c r="J237" s="11"/>
      <c r="K237" s="11"/>
      <c r="L237" s="200"/>
    </row>
    <row r="238" spans="1:12" ht="16.5" customHeight="1">
      <c r="A238" s="10">
        <v>99</v>
      </c>
      <c r="B238" s="9">
        <v>27</v>
      </c>
      <c r="C238" s="9" t="s">
        <v>201</v>
      </c>
      <c r="D238" s="8" t="s">
        <v>229</v>
      </c>
      <c r="E238" s="27" t="s">
        <v>485</v>
      </c>
      <c r="F238" s="232" t="s">
        <v>868</v>
      </c>
      <c r="G238" s="55" t="s">
        <v>627</v>
      </c>
      <c r="H238" s="10" t="s">
        <v>76</v>
      </c>
      <c r="I238" s="16"/>
      <c r="J238" s="11"/>
      <c r="K238" s="11"/>
      <c r="L238" s="200"/>
    </row>
    <row r="239" spans="1:12" ht="16.5" customHeight="1">
      <c r="A239" s="10">
        <v>99</v>
      </c>
      <c r="B239" s="9">
        <v>28</v>
      </c>
      <c r="C239" s="9" t="s">
        <v>196</v>
      </c>
      <c r="D239" s="8" t="s">
        <v>230</v>
      </c>
      <c r="E239" s="27" t="s">
        <v>485</v>
      </c>
      <c r="F239" s="232" t="s">
        <v>711</v>
      </c>
      <c r="G239" s="55" t="s">
        <v>622</v>
      </c>
      <c r="H239" s="10" t="s">
        <v>54</v>
      </c>
      <c r="I239" s="16"/>
      <c r="J239" s="11"/>
      <c r="K239" s="11"/>
      <c r="L239" s="200"/>
    </row>
    <row r="240" spans="1:12" ht="16.5" customHeight="1">
      <c r="A240" s="10">
        <v>99</v>
      </c>
      <c r="B240" s="9">
        <v>29</v>
      </c>
      <c r="C240" s="9" t="s">
        <v>231</v>
      </c>
      <c r="D240" s="8" t="s">
        <v>230</v>
      </c>
      <c r="E240" s="27" t="s">
        <v>902</v>
      </c>
      <c r="F240" s="232" t="s">
        <v>869</v>
      </c>
      <c r="G240" s="55" t="s">
        <v>622</v>
      </c>
      <c r="H240" s="10" t="s">
        <v>74</v>
      </c>
      <c r="I240" s="16"/>
      <c r="J240" s="11"/>
      <c r="K240" s="11"/>
      <c r="L240" s="200"/>
    </row>
    <row r="241" spans="1:12" ht="16.5" customHeight="1">
      <c r="A241" s="10">
        <v>99</v>
      </c>
      <c r="B241" s="9">
        <v>30</v>
      </c>
      <c r="C241" s="9" t="s">
        <v>232</v>
      </c>
      <c r="D241" s="16" t="s">
        <v>230</v>
      </c>
      <c r="E241" s="27" t="s">
        <v>902</v>
      </c>
      <c r="F241" s="232" t="s">
        <v>870</v>
      </c>
      <c r="G241" s="55" t="s">
        <v>622</v>
      </c>
      <c r="H241" s="10" t="s">
        <v>75</v>
      </c>
      <c r="I241" s="16"/>
      <c r="J241" s="11"/>
      <c r="K241" s="11"/>
      <c r="L241" s="200"/>
    </row>
    <row r="242" spans="1:12" ht="16.5" customHeight="1">
      <c r="A242" s="10">
        <v>99</v>
      </c>
      <c r="B242" s="9">
        <v>31</v>
      </c>
      <c r="C242" s="9" t="s">
        <v>198</v>
      </c>
      <c r="D242" s="16" t="s">
        <v>230</v>
      </c>
      <c r="E242" s="27" t="s">
        <v>902</v>
      </c>
      <c r="F242" s="232" t="s">
        <v>712</v>
      </c>
      <c r="G242" s="55" t="s">
        <v>622</v>
      </c>
      <c r="H242" s="10" t="s">
        <v>55</v>
      </c>
      <c r="I242" s="16"/>
      <c r="J242" s="11"/>
      <c r="K242" s="11"/>
      <c r="L242" s="200"/>
    </row>
    <row r="243" spans="1:12" ht="16.5" customHeight="1">
      <c r="A243" s="10">
        <v>99</v>
      </c>
      <c r="B243" s="9">
        <v>32</v>
      </c>
      <c r="C243" s="9" t="s">
        <v>234</v>
      </c>
      <c r="D243" s="16" t="s">
        <v>233</v>
      </c>
      <c r="E243" s="27" t="s">
        <v>902</v>
      </c>
      <c r="F243" s="232" t="s">
        <v>871</v>
      </c>
      <c r="G243" s="55" t="s">
        <v>622</v>
      </c>
      <c r="H243" s="10" t="s">
        <v>65</v>
      </c>
      <c r="I243" s="16"/>
      <c r="J243" s="11"/>
      <c r="K243" s="11"/>
      <c r="L243" s="200"/>
    </row>
    <row r="244" spans="1:12" ht="16.5" customHeight="1">
      <c r="A244" s="10">
        <v>99</v>
      </c>
      <c r="B244" s="9">
        <v>33</v>
      </c>
      <c r="C244" s="9" t="s">
        <v>186</v>
      </c>
      <c r="D244" s="16" t="s">
        <v>233</v>
      </c>
      <c r="E244" s="27" t="s">
        <v>904</v>
      </c>
      <c r="F244" s="232" t="s">
        <v>713</v>
      </c>
      <c r="G244" s="55" t="s">
        <v>626</v>
      </c>
      <c r="H244" s="10" t="s">
        <v>47</v>
      </c>
      <c r="I244" s="16"/>
      <c r="J244" s="11"/>
      <c r="K244" s="11"/>
      <c r="L244" s="200"/>
    </row>
    <row r="245" spans="1:12" ht="16.5" customHeight="1">
      <c r="A245" s="10">
        <v>99</v>
      </c>
      <c r="B245" s="9">
        <v>34</v>
      </c>
      <c r="C245" s="9" t="s">
        <v>235</v>
      </c>
      <c r="D245" s="16" t="s">
        <v>160</v>
      </c>
      <c r="E245" s="27" t="s">
        <v>902</v>
      </c>
      <c r="F245" s="232" t="s">
        <v>872</v>
      </c>
      <c r="G245" s="55" t="s">
        <v>622</v>
      </c>
      <c r="H245" s="10" t="s">
        <v>61</v>
      </c>
      <c r="I245" s="16"/>
      <c r="J245" s="11"/>
      <c r="K245" s="11"/>
      <c r="L245" s="200"/>
    </row>
    <row r="246" spans="1:12" ht="16.5" customHeight="1">
      <c r="A246" s="10">
        <v>99</v>
      </c>
      <c r="B246" s="9">
        <v>35</v>
      </c>
      <c r="C246" s="9" t="s">
        <v>236</v>
      </c>
      <c r="D246" s="16" t="s">
        <v>160</v>
      </c>
      <c r="E246" s="27" t="s">
        <v>485</v>
      </c>
      <c r="F246" s="232" t="s">
        <v>873</v>
      </c>
      <c r="G246" s="55" t="s">
        <v>622</v>
      </c>
      <c r="H246" s="10" t="s">
        <v>62</v>
      </c>
      <c r="I246" s="16"/>
      <c r="J246" s="11"/>
      <c r="K246" s="11"/>
      <c r="L246" s="200"/>
    </row>
    <row r="247" spans="1:12" ht="16.5" customHeight="1">
      <c r="A247" s="10">
        <v>99</v>
      </c>
      <c r="B247" s="9">
        <v>36</v>
      </c>
      <c r="C247" s="9" t="s">
        <v>237</v>
      </c>
      <c r="D247" s="16" t="s">
        <v>160</v>
      </c>
      <c r="E247" s="27" t="s">
        <v>485</v>
      </c>
      <c r="F247" s="232" t="s">
        <v>714</v>
      </c>
      <c r="G247" s="55" t="s">
        <v>622</v>
      </c>
      <c r="H247" s="10" t="s">
        <v>45</v>
      </c>
      <c r="I247" s="16"/>
      <c r="J247" s="11"/>
      <c r="K247" s="11"/>
      <c r="L247" s="200"/>
    </row>
    <row r="248" spans="1:12" ht="16.5" customHeight="1">
      <c r="A248" s="10">
        <v>99</v>
      </c>
      <c r="B248" s="9">
        <v>37</v>
      </c>
      <c r="C248" s="9" t="s">
        <v>182</v>
      </c>
      <c r="D248" s="16" t="s">
        <v>160</v>
      </c>
      <c r="E248" s="27" t="s">
        <v>902</v>
      </c>
      <c r="F248" s="232" t="s">
        <v>715</v>
      </c>
      <c r="G248" s="55" t="s">
        <v>622</v>
      </c>
      <c r="H248" s="10" t="s">
        <v>46</v>
      </c>
      <c r="I248" s="16"/>
      <c r="J248" s="11"/>
      <c r="K248" s="11"/>
      <c r="L248" s="200"/>
    </row>
    <row r="249" spans="1:12" ht="16.5" customHeight="1">
      <c r="A249" s="10">
        <v>99</v>
      </c>
      <c r="B249" s="9">
        <v>38</v>
      </c>
      <c r="C249" s="9" t="s">
        <v>189</v>
      </c>
      <c r="D249" s="16" t="s">
        <v>238</v>
      </c>
      <c r="E249" s="27" t="s">
        <v>904</v>
      </c>
      <c r="F249" s="232" t="s">
        <v>874</v>
      </c>
      <c r="G249" s="55" t="s">
        <v>622</v>
      </c>
      <c r="H249" s="10" t="s">
        <v>48</v>
      </c>
      <c r="I249" s="16"/>
      <c r="J249" s="10"/>
      <c r="K249" s="11"/>
      <c r="L249" s="200"/>
    </row>
    <row r="250" spans="1:12" ht="16.5" customHeight="1">
      <c r="A250" s="10">
        <v>99</v>
      </c>
      <c r="B250" s="9">
        <v>39</v>
      </c>
      <c r="C250" s="9" t="s">
        <v>239</v>
      </c>
      <c r="D250" s="16" t="s">
        <v>238</v>
      </c>
      <c r="E250" s="27" t="s">
        <v>904</v>
      </c>
      <c r="F250" s="232" t="s">
        <v>875</v>
      </c>
      <c r="G250" s="55" t="s">
        <v>622</v>
      </c>
      <c r="H250" s="10" t="s">
        <v>66</v>
      </c>
      <c r="I250" s="16"/>
      <c r="J250" s="10"/>
      <c r="K250" s="11"/>
      <c r="L250" s="200"/>
    </row>
    <row r="251" spans="1:12" ht="16.5" customHeight="1">
      <c r="A251" s="10">
        <v>99</v>
      </c>
      <c r="B251" s="9">
        <v>40</v>
      </c>
      <c r="C251" s="9" t="s">
        <v>240</v>
      </c>
      <c r="D251" s="16" t="s">
        <v>238</v>
      </c>
      <c r="E251" s="27" t="s">
        <v>904</v>
      </c>
      <c r="F251" s="232" t="s">
        <v>716</v>
      </c>
      <c r="G251" s="55" t="s">
        <v>622</v>
      </c>
      <c r="H251" s="10" t="s">
        <v>49</v>
      </c>
      <c r="I251" s="16"/>
      <c r="J251" s="10"/>
      <c r="K251" s="11"/>
      <c r="L251" s="200"/>
    </row>
    <row r="252" spans="1:12" ht="16.5" customHeight="1">
      <c r="A252" s="10">
        <v>99</v>
      </c>
      <c r="B252" s="9">
        <v>41</v>
      </c>
      <c r="C252" s="9" t="s">
        <v>241</v>
      </c>
      <c r="D252" s="16" t="s">
        <v>238</v>
      </c>
      <c r="E252" s="27" t="s">
        <v>485</v>
      </c>
      <c r="F252" s="232" t="s">
        <v>717</v>
      </c>
      <c r="G252" s="55" t="s">
        <v>622</v>
      </c>
      <c r="H252" s="10" t="s">
        <v>50</v>
      </c>
      <c r="I252" s="16"/>
      <c r="J252" s="10"/>
      <c r="K252" s="11"/>
      <c r="L252" s="200"/>
    </row>
    <row r="253" spans="1:12" ht="16.5" customHeight="1">
      <c r="A253" s="10">
        <v>99</v>
      </c>
      <c r="B253" s="9">
        <v>42</v>
      </c>
      <c r="C253" s="9" t="s">
        <v>242</v>
      </c>
      <c r="D253" s="16" t="s">
        <v>238</v>
      </c>
      <c r="E253" s="27" t="s">
        <v>904</v>
      </c>
      <c r="F253" s="232" t="s">
        <v>876</v>
      </c>
      <c r="G253" s="55" t="s">
        <v>624</v>
      </c>
      <c r="H253" s="10" t="s">
        <v>82</v>
      </c>
      <c r="I253" s="16"/>
      <c r="J253" s="54" t="s">
        <v>3729</v>
      </c>
      <c r="K253" s="11"/>
      <c r="L253" s="200"/>
    </row>
    <row r="254" spans="1:12" ht="16.5" customHeight="1">
      <c r="A254" s="10">
        <v>99</v>
      </c>
      <c r="B254" s="9">
        <v>43</v>
      </c>
      <c r="C254" s="9" t="s">
        <v>243</v>
      </c>
      <c r="D254" s="16" t="s">
        <v>225</v>
      </c>
      <c r="E254" s="27" t="s">
        <v>485</v>
      </c>
      <c r="F254" s="232" t="s">
        <v>877</v>
      </c>
      <c r="G254" s="24" t="s">
        <v>3732</v>
      </c>
      <c r="H254" s="10" t="s">
        <v>84</v>
      </c>
      <c r="I254" s="16"/>
      <c r="J254" s="54"/>
      <c r="K254" s="11"/>
      <c r="L254" s="200"/>
    </row>
    <row r="255" spans="1:12">
      <c r="A255" s="10">
        <v>99</v>
      </c>
      <c r="B255" s="9">
        <v>44</v>
      </c>
      <c r="C255" s="9" t="s">
        <v>202</v>
      </c>
      <c r="D255" s="8" t="s">
        <v>229</v>
      </c>
      <c r="E255" s="27" t="s">
        <v>902</v>
      </c>
      <c r="F255" s="232" t="s">
        <v>878</v>
      </c>
      <c r="G255" s="24" t="s">
        <v>625</v>
      </c>
      <c r="H255" s="10" t="s">
        <v>85</v>
      </c>
      <c r="I255" s="16"/>
      <c r="J255" s="54" t="s">
        <v>3725</v>
      </c>
      <c r="K255" s="11"/>
      <c r="L255" s="200"/>
    </row>
    <row r="256" spans="1:12" ht="16.5" customHeight="1">
      <c r="A256" s="54">
        <v>100</v>
      </c>
      <c r="B256" s="55">
        <v>1</v>
      </c>
      <c r="C256" s="55" t="s">
        <v>214</v>
      </c>
      <c r="D256" s="25" t="s">
        <v>213</v>
      </c>
      <c r="E256" s="27" t="s">
        <v>910</v>
      </c>
      <c r="F256" s="232" t="s">
        <v>703</v>
      </c>
      <c r="G256" s="55" t="s">
        <v>911</v>
      </c>
      <c r="H256" s="54" t="s">
        <v>44</v>
      </c>
      <c r="I256" s="26"/>
      <c r="J256" s="28"/>
      <c r="K256" s="11"/>
      <c r="L256" s="200"/>
    </row>
    <row r="257" spans="1:12" ht="16.5" customHeight="1">
      <c r="A257" s="54">
        <v>100</v>
      </c>
      <c r="B257" s="55">
        <v>2</v>
      </c>
      <c r="C257" s="55" t="s">
        <v>203</v>
      </c>
      <c r="D257" s="25" t="s">
        <v>227</v>
      </c>
      <c r="E257" s="27" t="s">
        <v>912</v>
      </c>
      <c r="F257" s="232" t="s">
        <v>710</v>
      </c>
      <c r="G257" s="55" t="s">
        <v>911</v>
      </c>
      <c r="H257" s="54" t="s">
        <v>56</v>
      </c>
      <c r="I257" s="26"/>
      <c r="J257" s="28"/>
      <c r="K257" s="11"/>
      <c r="L257" s="200"/>
    </row>
    <row r="258" spans="1:12" ht="16.5" customHeight="1">
      <c r="A258" s="54">
        <v>100</v>
      </c>
      <c r="B258" s="55">
        <v>3</v>
      </c>
      <c r="C258" s="55" t="s">
        <v>201</v>
      </c>
      <c r="D258" s="25" t="s">
        <v>173</v>
      </c>
      <c r="E258" s="27" t="s">
        <v>485</v>
      </c>
      <c r="F258" s="232" t="s">
        <v>913</v>
      </c>
      <c r="G258" s="55" t="s">
        <v>914</v>
      </c>
      <c r="H258" s="54" t="s">
        <v>76</v>
      </c>
      <c r="I258" s="26"/>
      <c r="J258" s="28"/>
      <c r="K258" s="11"/>
      <c r="L258" s="200"/>
    </row>
    <row r="259" spans="1:12" ht="16.5" customHeight="1">
      <c r="A259" s="54">
        <v>100</v>
      </c>
      <c r="B259" s="55">
        <v>4</v>
      </c>
      <c r="C259" s="55" t="s">
        <v>186</v>
      </c>
      <c r="D259" s="25" t="s">
        <v>233</v>
      </c>
      <c r="E259" s="27" t="s">
        <v>912</v>
      </c>
      <c r="F259" s="232" t="s">
        <v>713</v>
      </c>
      <c r="G259" s="55" t="s">
        <v>915</v>
      </c>
      <c r="H259" s="54" t="s">
        <v>47</v>
      </c>
      <c r="I259" s="26"/>
      <c r="J259" s="28"/>
      <c r="K259" s="11"/>
      <c r="L259" s="200"/>
    </row>
    <row r="260" spans="1:12" ht="16.5" customHeight="1">
      <c r="A260" s="54">
        <v>100</v>
      </c>
      <c r="B260" s="55">
        <v>5</v>
      </c>
      <c r="C260" s="54" t="s">
        <v>242</v>
      </c>
      <c r="D260" s="26" t="s">
        <v>238</v>
      </c>
      <c r="E260" s="27" t="s">
        <v>912</v>
      </c>
      <c r="F260" s="232" t="s">
        <v>916</v>
      </c>
      <c r="G260" s="55" t="s">
        <v>917</v>
      </c>
      <c r="H260" s="54" t="s">
        <v>82</v>
      </c>
      <c r="I260" s="26"/>
      <c r="J260" s="54" t="s">
        <v>3729</v>
      </c>
      <c r="K260" s="11"/>
      <c r="L260" s="200"/>
    </row>
    <row r="261" spans="1:12" ht="16.5" customHeight="1">
      <c r="A261" s="54">
        <v>100</v>
      </c>
      <c r="B261" s="55">
        <v>6</v>
      </c>
      <c r="C261" s="72" t="s">
        <v>918</v>
      </c>
      <c r="D261" s="51" t="s">
        <v>919</v>
      </c>
      <c r="E261" s="27" t="s">
        <v>912</v>
      </c>
      <c r="F261" s="233" t="s">
        <v>920</v>
      </c>
      <c r="G261" s="55" t="s">
        <v>911</v>
      </c>
      <c r="H261" s="54" t="s">
        <v>921</v>
      </c>
      <c r="I261" s="26"/>
      <c r="J261" s="54" t="s">
        <v>3731</v>
      </c>
      <c r="K261" s="11"/>
      <c r="L261" s="200"/>
    </row>
    <row r="262" spans="1:12" ht="16.5" customHeight="1">
      <c r="A262" s="54">
        <v>100</v>
      </c>
      <c r="B262" s="55">
        <v>8</v>
      </c>
      <c r="C262" s="72" t="s">
        <v>924</v>
      </c>
      <c r="D262" s="51" t="s">
        <v>925</v>
      </c>
      <c r="E262" s="27" t="s">
        <v>910</v>
      </c>
      <c r="F262" s="233" t="s">
        <v>926</v>
      </c>
      <c r="G262" s="55" t="s">
        <v>927</v>
      </c>
      <c r="H262" s="54" t="s">
        <v>928</v>
      </c>
      <c r="I262" s="26"/>
      <c r="J262" s="54"/>
      <c r="K262" s="11"/>
      <c r="L262" s="200"/>
    </row>
    <row r="263" spans="1:12" ht="16.5" customHeight="1">
      <c r="A263" s="54">
        <v>100</v>
      </c>
      <c r="B263" s="55">
        <v>9</v>
      </c>
      <c r="C263" s="72" t="s">
        <v>929</v>
      </c>
      <c r="D263" s="51" t="s">
        <v>930</v>
      </c>
      <c r="E263" s="27" t="s">
        <v>910</v>
      </c>
      <c r="F263" s="233" t="s">
        <v>931</v>
      </c>
      <c r="G263" s="55" t="s">
        <v>932</v>
      </c>
      <c r="H263" s="54" t="s">
        <v>933</v>
      </c>
      <c r="I263" s="26"/>
      <c r="J263" s="11"/>
      <c r="K263" s="11"/>
      <c r="L263" s="200"/>
    </row>
    <row r="264" spans="1:12" ht="16.5" customHeight="1">
      <c r="A264" s="54">
        <v>100</v>
      </c>
      <c r="B264" s="55">
        <v>10</v>
      </c>
      <c r="C264" s="72" t="s">
        <v>934</v>
      </c>
      <c r="D264" s="51" t="s">
        <v>935</v>
      </c>
      <c r="E264" s="27" t="s">
        <v>910</v>
      </c>
      <c r="F264" s="233" t="s">
        <v>936</v>
      </c>
      <c r="G264" s="55" t="s">
        <v>927</v>
      </c>
      <c r="H264" s="54" t="s">
        <v>937</v>
      </c>
      <c r="I264" s="26"/>
      <c r="J264" s="11"/>
      <c r="K264" s="11"/>
      <c r="L264" s="200"/>
    </row>
    <row r="265" spans="1:12" ht="16.5" customHeight="1">
      <c r="A265" s="54">
        <v>100</v>
      </c>
      <c r="B265" s="55">
        <v>11</v>
      </c>
      <c r="C265" s="72" t="s">
        <v>938</v>
      </c>
      <c r="D265" s="51" t="s">
        <v>939</v>
      </c>
      <c r="E265" s="27" t="s">
        <v>910</v>
      </c>
      <c r="F265" s="233" t="s">
        <v>940</v>
      </c>
      <c r="G265" s="55" t="s">
        <v>927</v>
      </c>
      <c r="H265" s="54" t="s">
        <v>941</v>
      </c>
      <c r="I265" s="26"/>
      <c r="J265" s="11"/>
      <c r="K265" s="11"/>
      <c r="L265" s="200"/>
    </row>
    <row r="266" spans="1:12" ht="16.5" customHeight="1">
      <c r="A266" s="54">
        <v>100</v>
      </c>
      <c r="B266" s="55">
        <v>12</v>
      </c>
      <c r="C266" s="72" t="s">
        <v>942</v>
      </c>
      <c r="D266" s="51" t="s">
        <v>943</v>
      </c>
      <c r="E266" s="27" t="s">
        <v>910</v>
      </c>
      <c r="F266" s="233" t="s">
        <v>944</v>
      </c>
      <c r="G266" s="55" t="s">
        <v>927</v>
      </c>
      <c r="H266" s="54" t="s">
        <v>945</v>
      </c>
      <c r="I266" s="26"/>
      <c r="J266" s="11"/>
      <c r="K266" s="11"/>
      <c r="L266" s="200"/>
    </row>
    <row r="267" spans="1:12" ht="16.5" customHeight="1">
      <c r="A267" s="54">
        <v>100</v>
      </c>
      <c r="B267" s="55">
        <v>13</v>
      </c>
      <c r="C267" s="72" t="s">
        <v>946</v>
      </c>
      <c r="D267" s="51" t="s">
        <v>930</v>
      </c>
      <c r="E267" s="27" t="s">
        <v>910</v>
      </c>
      <c r="F267" s="233" t="s">
        <v>947</v>
      </c>
      <c r="G267" s="55" t="s">
        <v>927</v>
      </c>
      <c r="H267" s="54" t="s">
        <v>948</v>
      </c>
      <c r="I267" s="26"/>
      <c r="J267" s="11"/>
      <c r="K267" s="11"/>
      <c r="L267" s="200"/>
    </row>
    <row r="268" spans="1:12" ht="16.5" customHeight="1">
      <c r="A268" s="54">
        <v>100</v>
      </c>
      <c r="B268" s="55">
        <v>14</v>
      </c>
      <c r="C268" s="72" t="s">
        <v>949</v>
      </c>
      <c r="D268" s="51" t="s">
        <v>950</v>
      </c>
      <c r="E268" s="27" t="s">
        <v>910</v>
      </c>
      <c r="F268" s="233" t="s">
        <v>951</v>
      </c>
      <c r="G268" s="55" t="s">
        <v>927</v>
      </c>
      <c r="H268" s="54" t="s">
        <v>952</v>
      </c>
      <c r="I268" s="26"/>
      <c r="J268" s="11"/>
      <c r="K268" s="11"/>
      <c r="L268" s="200"/>
    </row>
    <row r="269" spans="1:12" ht="16.5" customHeight="1">
      <c r="A269" s="54">
        <v>100</v>
      </c>
      <c r="B269" s="55">
        <v>15</v>
      </c>
      <c r="C269" s="72" t="s">
        <v>953</v>
      </c>
      <c r="D269" s="51" t="s">
        <v>930</v>
      </c>
      <c r="E269" s="27" t="s">
        <v>912</v>
      </c>
      <c r="F269" s="233" t="s">
        <v>954</v>
      </c>
      <c r="G269" s="55" t="s">
        <v>927</v>
      </c>
      <c r="H269" s="54" t="s">
        <v>955</v>
      </c>
      <c r="I269" s="26"/>
      <c r="J269" s="11"/>
      <c r="K269" s="11"/>
      <c r="L269" s="200"/>
    </row>
    <row r="270" spans="1:12" ht="16.5" customHeight="1">
      <c r="A270" s="54">
        <v>100</v>
      </c>
      <c r="B270" s="55">
        <v>16</v>
      </c>
      <c r="C270" s="72" t="s">
        <v>956</v>
      </c>
      <c r="D270" s="51" t="s">
        <v>943</v>
      </c>
      <c r="E270" s="27" t="s">
        <v>912</v>
      </c>
      <c r="F270" s="233" t="s">
        <v>957</v>
      </c>
      <c r="G270" s="55" t="s">
        <v>958</v>
      </c>
      <c r="H270" s="54" t="s">
        <v>959</v>
      </c>
      <c r="I270" s="26"/>
      <c r="J270" s="11"/>
      <c r="K270" s="11"/>
      <c r="L270" s="200"/>
    </row>
    <row r="271" spans="1:12" ht="16.5" customHeight="1">
      <c r="A271" s="54">
        <v>100</v>
      </c>
      <c r="B271" s="55">
        <v>17</v>
      </c>
      <c r="C271" s="72" t="s">
        <v>960</v>
      </c>
      <c r="D271" s="51" t="s">
        <v>935</v>
      </c>
      <c r="E271" s="27" t="s">
        <v>910</v>
      </c>
      <c r="F271" s="233" t="s">
        <v>961</v>
      </c>
      <c r="G271" s="55" t="s">
        <v>927</v>
      </c>
      <c r="H271" s="54" t="s">
        <v>962</v>
      </c>
      <c r="I271" s="26"/>
      <c r="J271" s="11"/>
      <c r="K271" s="11"/>
      <c r="L271" s="200"/>
    </row>
    <row r="272" spans="1:12" ht="33" customHeight="1">
      <c r="A272" s="54">
        <v>100</v>
      </c>
      <c r="B272" s="55">
        <v>18</v>
      </c>
      <c r="C272" s="72" t="s">
        <v>963</v>
      </c>
      <c r="D272" s="51" t="s">
        <v>964</v>
      </c>
      <c r="E272" s="27" t="s">
        <v>965</v>
      </c>
      <c r="F272" s="233" t="s">
        <v>966</v>
      </c>
      <c r="G272" s="55" t="s">
        <v>927</v>
      </c>
      <c r="H272" s="54" t="s">
        <v>967</v>
      </c>
      <c r="I272" s="26"/>
      <c r="J272" s="11"/>
      <c r="K272" s="11"/>
      <c r="L272" s="200"/>
    </row>
    <row r="273" spans="1:12" ht="16.5" customHeight="1">
      <c r="A273" s="54">
        <v>100</v>
      </c>
      <c r="B273" s="55">
        <v>19</v>
      </c>
      <c r="C273" s="72" t="s">
        <v>968</v>
      </c>
      <c r="D273" s="51" t="s">
        <v>939</v>
      </c>
      <c r="E273" s="27" t="s">
        <v>910</v>
      </c>
      <c r="F273" s="233" t="s">
        <v>969</v>
      </c>
      <c r="G273" s="55" t="s">
        <v>927</v>
      </c>
      <c r="H273" s="54" t="s">
        <v>970</v>
      </c>
      <c r="I273" s="26"/>
      <c r="J273" s="11"/>
      <c r="K273" s="11"/>
      <c r="L273" s="200"/>
    </row>
    <row r="274" spans="1:12" ht="16.5" customHeight="1">
      <c r="A274" s="54">
        <v>100</v>
      </c>
      <c r="B274" s="55">
        <v>20</v>
      </c>
      <c r="C274" s="72" t="s">
        <v>971</v>
      </c>
      <c r="D274" s="51" t="s">
        <v>964</v>
      </c>
      <c r="E274" s="27" t="s">
        <v>912</v>
      </c>
      <c r="F274" s="233" t="s">
        <v>972</v>
      </c>
      <c r="G274" s="55" t="s">
        <v>927</v>
      </c>
      <c r="H274" s="54" t="s">
        <v>973</v>
      </c>
      <c r="I274" s="26"/>
      <c r="J274" s="11"/>
      <c r="K274" s="11"/>
      <c r="L274" s="200"/>
    </row>
    <row r="275" spans="1:12" ht="16.5" customHeight="1">
      <c r="A275" s="54">
        <v>100</v>
      </c>
      <c r="B275" s="55">
        <v>21</v>
      </c>
      <c r="C275" s="72" t="s">
        <v>974</v>
      </c>
      <c r="D275" s="51" t="s">
        <v>939</v>
      </c>
      <c r="E275" s="27" t="s">
        <v>975</v>
      </c>
      <c r="F275" s="233" t="s">
        <v>976</v>
      </c>
      <c r="G275" s="55" t="s">
        <v>927</v>
      </c>
      <c r="H275" s="54" t="s">
        <v>977</v>
      </c>
      <c r="I275" s="26"/>
      <c r="J275" s="11"/>
      <c r="K275" s="11"/>
      <c r="L275" s="200"/>
    </row>
    <row r="276" spans="1:12" ht="16.5" customHeight="1">
      <c r="A276" s="54">
        <v>100</v>
      </c>
      <c r="B276" s="55">
        <v>22</v>
      </c>
      <c r="C276" s="72" t="s">
        <v>978</v>
      </c>
      <c r="D276" s="51" t="s">
        <v>979</v>
      </c>
      <c r="E276" s="27" t="s">
        <v>912</v>
      </c>
      <c r="F276" s="233" t="s">
        <v>980</v>
      </c>
      <c r="G276" s="55" t="s">
        <v>927</v>
      </c>
      <c r="H276" s="54" t="s">
        <v>981</v>
      </c>
      <c r="I276" s="26"/>
      <c r="J276" s="11"/>
      <c r="K276" s="11"/>
      <c r="L276" s="200"/>
    </row>
    <row r="277" spans="1:12" ht="16.5" customHeight="1">
      <c r="A277" s="54">
        <v>100</v>
      </c>
      <c r="B277" s="55">
        <v>23</v>
      </c>
      <c r="C277" s="72" t="s">
        <v>982</v>
      </c>
      <c r="D277" s="51" t="s">
        <v>964</v>
      </c>
      <c r="E277" s="27" t="s">
        <v>912</v>
      </c>
      <c r="F277" s="233" t="s">
        <v>983</v>
      </c>
      <c r="G277" s="55" t="s">
        <v>927</v>
      </c>
      <c r="H277" s="54" t="s">
        <v>984</v>
      </c>
      <c r="I277" s="26"/>
      <c r="J277" s="11"/>
      <c r="K277" s="11"/>
      <c r="L277" s="200"/>
    </row>
    <row r="278" spans="1:12" ht="16.5" customHeight="1">
      <c r="A278" s="54">
        <v>100</v>
      </c>
      <c r="B278" s="55">
        <v>24</v>
      </c>
      <c r="C278" s="72" t="s">
        <v>985</v>
      </c>
      <c r="D278" s="51" t="s">
        <v>950</v>
      </c>
      <c r="E278" s="27" t="s">
        <v>975</v>
      </c>
      <c r="F278" s="233" t="s">
        <v>986</v>
      </c>
      <c r="G278" s="55" t="s">
        <v>958</v>
      </c>
      <c r="H278" s="54" t="s">
        <v>987</v>
      </c>
      <c r="I278" s="26"/>
      <c r="J278" s="11"/>
      <c r="K278" s="11"/>
      <c r="L278" s="200"/>
    </row>
    <row r="279" spans="1:12" ht="16.5" customHeight="1">
      <c r="A279" s="54">
        <v>100</v>
      </c>
      <c r="B279" s="55">
        <v>25</v>
      </c>
      <c r="C279" s="72" t="s">
        <v>988</v>
      </c>
      <c r="D279" s="51" t="s">
        <v>925</v>
      </c>
      <c r="E279" s="27" t="s">
        <v>975</v>
      </c>
      <c r="F279" s="233" t="s">
        <v>989</v>
      </c>
      <c r="G279" s="55" t="s">
        <v>927</v>
      </c>
      <c r="H279" s="54" t="s">
        <v>990</v>
      </c>
      <c r="I279" s="26"/>
      <c r="J279" s="11"/>
      <c r="K279" s="11"/>
      <c r="L279" s="200"/>
    </row>
    <row r="280" spans="1:12" ht="16.5" customHeight="1">
      <c r="A280" s="54">
        <v>100</v>
      </c>
      <c r="B280" s="55">
        <v>26</v>
      </c>
      <c r="C280" s="72" t="s">
        <v>991</v>
      </c>
      <c r="D280" s="51" t="s">
        <v>935</v>
      </c>
      <c r="E280" s="27" t="s">
        <v>910</v>
      </c>
      <c r="F280" s="233" t="s">
        <v>992</v>
      </c>
      <c r="G280" s="55" t="s">
        <v>927</v>
      </c>
      <c r="H280" s="54" t="s">
        <v>993</v>
      </c>
      <c r="I280" s="26"/>
      <c r="J280" s="11"/>
      <c r="K280" s="11"/>
      <c r="L280" s="200"/>
    </row>
    <row r="281" spans="1:12" ht="16.5" customHeight="1">
      <c r="A281" s="54">
        <v>100</v>
      </c>
      <c r="B281" s="55">
        <v>27</v>
      </c>
      <c r="C281" s="72" t="s">
        <v>994</v>
      </c>
      <c r="D281" s="51" t="s">
        <v>925</v>
      </c>
      <c r="E281" s="27" t="s">
        <v>912</v>
      </c>
      <c r="F281" s="233" t="s">
        <v>995</v>
      </c>
      <c r="G281" s="55" t="s">
        <v>927</v>
      </c>
      <c r="H281" s="54" t="s">
        <v>996</v>
      </c>
      <c r="I281" s="26"/>
      <c r="J281" s="11"/>
      <c r="K281" s="11"/>
      <c r="L281" s="200"/>
    </row>
    <row r="282" spans="1:12" ht="16.5" customHeight="1">
      <c r="A282" s="54">
        <v>100</v>
      </c>
      <c r="B282" s="55">
        <v>28</v>
      </c>
      <c r="C282" s="72" t="s">
        <v>997</v>
      </c>
      <c r="D282" s="51" t="s">
        <v>998</v>
      </c>
      <c r="E282" s="27" t="s">
        <v>912</v>
      </c>
      <c r="F282" s="233" t="s">
        <v>999</v>
      </c>
      <c r="G282" s="55" t="s">
        <v>927</v>
      </c>
      <c r="H282" s="54" t="s">
        <v>1000</v>
      </c>
      <c r="I282" s="26"/>
      <c r="J282" s="11"/>
      <c r="K282" s="11"/>
      <c r="L282" s="200"/>
    </row>
    <row r="283" spans="1:12" ht="49.5" customHeight="1">
      <c r="A283" s="54">
        <v>100</v>
      </c>
      <c r="B283" s="55">
        <v>29</v>
      </c>
      <c r="C283" s="72" t="s">
        <v>1780</v>
      </c>
      <c r="D283" s="51" t="s">
        <v>939</v>
      </c>
      <c r="E283" s="27" t="s">
        <v>1001</v>
      </c>
      <c r="F283" s="233" t="s">
        <v>1002</v>
      </c>
      <c r="G283" s="55" t="s">
        <v>927</v>
      </c>
      <c r="H283" s="54" t="s">
        <v>1003</v>
      </c>
      <c r="I283" s="26"/>
      <c r="J283" s="11"/>
      <c r="K283" s="11"/>
      <c r="L283" s="200"/>
    </row>
    <row r="284" spans="1:12" ht="16.5" customHeight="1">
      <c r="A284" s="54">
        <v>100</v>
      </c>
      <c r="B284" s="55">
        <v>30</v>
      </c>
      <c r="C284" s="72" t="s">
        <v>1004</v>
      </c>
      <c r="D284" s="51" t="s">
        <v>1005</v>
      </c>
      <c r="E284" s="27" t="s">
        <v>975</v>
      </c>
      <c r="F284" s="233" t="s">
        <v>1006</v>
      </c>
      <c r="G284" s="55" t="s">
        <v>927</v>
      </c>
      <c r="H284" s="54" t="s">
        <v>1007</v>
      </c>
      <c r="I284" s="26"/>
      <c r="J284" s="11"/>
      <c r="K284" s="11"/>
      <c r="L284" s="200"/>
    </row>
    <row r="285" spans="1:12" ht="16.5" customHeight="1">
      <c r="A285" s="54">
        <v>100</v>
      </c>
      <c r="B285" s="55">
        <v>31</v>
      </c>
      <c r="C285" s="72" t="s">
        <v>1008</v>
      </c>
      <c r="D285" s="51" t="s">
        <v>1005</v>
      </c>
      <c r="E285" s="27" t="s">
        <v>912</v>
      </c>
      <c r="F285" s="233" t="s">
        <v>1009</v>
      </c>
      <c r="G285" s="55" t="s">
        <v>927</v>
      </c>
      <c r="H285" s="54" t="s">
        <v>1010</v>
      </c>
      <c r="I285" s="26"/>
      <c r="J285" s="11"/>
      <c r="K285" s="11"/>
      <c r="L285" s="200"/>
    </row>
    <row r="286" spans="1:12" ht="16.5" customHeight="1">
      <c r="A286" s="54">
        <v>100</v>
      </c>
      <c r="B286" s="55">
        <v>32</v>
      </c>
      <c r="C286" s="72" t="s">
        <v>1011</v>
      </c>
      <c r="D286" s="51" t="s">
        <v>1012</v>
      </c>
      <c r="E286" s="27" t="s">
        <v>910</v>
      </c>
      <c r="F286" s="233" t="s">
        <v>1013</v>
      </c>
      <c r="G286" s="55" t="s">
        <v>927</v>
      </c>
      <c r="H286" s="54" t="s">
        <v>1014</v>
      </c>
      <c r="I286" s="26"/>
      <c r="J286" s="11"/>
      <c r="K286" s="11"/>
      <c r="L286" s="200"/>
    </row>
    <row r="287" spans="1:12" ht="33" customHeight="1">
      <c r="A287" s="54">
        <v>100</v>
      </c>
      <c r="B287" s="55">
        <v>33</v>
      </c>
      <c r="C287" s="72" t="s">
        <v>1015</v>
      </c>
      <c r="D287" s="51" t="s">
        <v>1005</v>
      </c>
      <c r="E287" s="27" t="s">
        <v>1016</v>
      </c>
      <c r="F287" s="233" t="s">
        <v>1017</v>
      </c>
      <c r="G287" s="55" t="s">
        <v>927</v>
      </c>
      <c r="H287" s="54" t="s">
        <v>1018</v>
      </c>
      <c r="I287" s="26"/>
      <c r="J287" s="11"/>
      <c r="K287" s="11"/>
      <c r="L287" s="200"/>
    </row>
    <row r="288" spans="1:12" ht="16.5" customHeight="1">
      <c r="A288" s="54">
        <v>100</v>
      </c>
      <c r="B288" s="55">
        <v>34</v>
      </c>
      <c r="C288" s="72" t="s">
        <v>1019</v>
      </c>
      <c r="D288" s="51" t="s">
        <v>939</v>
      </c>
      <c r="E288" s="27" t="s">
        <v>912</v>
      </c>
      <c r="F288" s="233" t="s">
        <v>1020</v>
      </c>
      <c r="G288" s="55" t="s">
        <v>927</v>
      </c>
      <c r="H288" s="54" t="s">
        <v>1021</v>
      </c>
      <c r="I288" s="26"/>
      <c r="J288" s="11"/>
      <c r="K288" s="11"/>
      <c r="L288" s="200"/>
    </row>
    <row r="289" spans="1:12" ht="33" customHeight="1">
      <c r="A289" s="54">
        <v>100</v>
      </c>
      <c r="B289" s="55">
        <v>35</v>
      </c>
      <c r="C289" s="72" t="s">
        <v>1022</v>
      </c>
      <c r="D289" s="51" t="s">
        <v>939</v>
      </c>
      <c r="E289" s="27" t="s">
        <v>1001</v>
      </c>
      <c r="F289" s="233" t="s">
        <v>1023</v>
      </c>
      <c r="G289" s="55" t="s">
        <v>927</v>
      </c>
      <c r="H289" s="54" t="s">
        <v>1024</v>
      </c>
      <c r="I289" s="26"/>
      <c r="J289" s="11"/>
      <c r="K289" s="11"/>
      <c r="L289" s="200"/>
    </row>
    <row r="290" spans="1:12" ht="16.5" customHeight="1">
      <c r="A290" s="54">
        <v>100</v>
      </c>
      <c r="B290" s="55">
        <v>36</v>
      </c>
      <c r="C290" s="72" t="s">
        <v>1025</v>
      </c>
      <c r="D290" s="51" t="s">
        <v>939</v>
      </c>
      <c r="E290" s="27" t="s">
        <v>910</v>
      </c>
      <c r="F290" s="233" t="s">
        <v>1026</v>
      </c>
      <c r="G290" s="55" t="s">
        <v>927</v>
      </c>
      <c r="H290" s="54" t="s">
        <v>1027</v>
      </c>
      <c r="I290" s="26"/>
      <c r="J290" s="11"/>
      <c r="K290" s="11"/>
      <c r="L290" s="200"/>
    </row>
    <row r="291" spans="1:12" ht="16.5" customHeight="1">
      <c r="A291" s="54">
        <v>100</v>
      </c>
      <c r="B291" s="55">
        <v>37</v>
      </c>
      <c r="C291" s="72" t="s">
        <v>1028</v>
      </c>
      <c r="D291" s="51" t="s">
        <v>939</v>
      </c>
      <c r="E291" s="27" t="s">
        <v>975</v>
      </c>
      <c r="F291" s="233" t="s">
        <v>1029</v>
      </c>
      <c r="G291" s="55" t="s">
        <v>927</v>
      </c>
      <c r="H291" s="54" t="s">
        <v>1030</v>
      </c>
      <c r="I291" s="26"/>
      <c r="J291" s="11"/>
      <c r="K291" s="11"/>
      <c r="L291" s="200"/>
    </row>
    <row r="292" spans="1:12" ht="16.5" customHeight="1">
      <c r="A292" s="54">
        <v>100</v>
      </c>
      <c r="B292" s="55">
        <v>38</v>
      </c>
      <c r="C292" s="72" t="s">
        <v>922</v>
      </c>
      <c r="D292" s="51" t="s">
        <v>923</v>
      </c>
      <c r="E292" s="27" t="s">
        <v>910</v>
      </c>
      <c r="F292" s="233" t="s">
        <v>1031</v>
      </c>
      <c r="G292" s="55" t="s">
        <v>927</v>
      </c>
      <c r="H292" s="54" t="s">
        <v>1032</v>
      </c>
      <c r="I292" s="26"/>
      <c r="J292" s="11"/>
      <c r="K292" s="11"/>
      <c r="L292" s="200"/>
    </row>
    <row r="293" spans="1:12" ht="16.5" customHeight="1">
      <c r="A293" s="54">
        <v>100</v>
      </c>
      <c r="B293" s="55">
        <v>39</v>
      </c>
      <c r="C293" s="72" t="s">
        <v>1033</v>
      </c>
      <c r="D293" s="51" t="s">
        <v>930</v>
      </c>
      <c r="E293" s="27" t="s">
        <v>912</v>
      </c>
      <c r="F293" s="233" t="s">
        <v>1034</v>
      </c>
      <c r="G293" s="55" t="s">
        <v>927</v>
      </c>
      <c r="H293" s="54" t="s">
        <v>1035</v>
      </c>
      <c r="I293" s="26"/>
      <c r="J293" s="11"/>
      <c r="K293" s="11"/>
      <c r="L293" s="200"/>
    </row>
    <row r="294" spans="1:12" ht="16.5" customHeight="1">
      <c r="A294" s="54">
        <v>100</v>
      </c>
      <c r="B294" s="55">
        <v>40</v>
      </c>
      <c r="C294" s="72" t="s">
        <v>1036</v>
      </c>
      <c r="D294" s="51" t="s">
        <v>923</v>
      </c>
      <c r="E294" s="27" t="s">
        <v>910</v>
      </c>
      <c r="F294" s="233" t="s">
        <v>1037</v>
      </c>
      <c r="G294" s="55" t="s">
        <v>927</v>
      </c>
      <c r="H294" s="54" t="s">
        <v>1038</v>
      </c>
      <c r="I294" s="26"/>
      <c r="J294" s="11"/>
      <c r="K294" s="11"/>
      <c r="L294" s="200"/>
    </row>
    <row r="295" spans="1:12" ht="33">
      <c r="A295" s="54">
        <v>100</v>
      </c>
      <c r="B295" s="55">
        <v>41</v>
      </c>
      <c r="C295" s="72" t="s">
        <v>1039</v>
      </c>
      <c r="D295" s="51" t="s">
        <v>1040</v>
      </c>
      <c r="E295" s="27" t="s">
        <v>1016</v>
      </c>
      <c r="F295" s="233" t="s">
        <v>1041</v>
      </c>
      <c r="G295" s="55" t="s">
        <v>927</v>
      </c>
      <c r="H295" s="54" t="s">
        <v>1042</v>
      </c>
      <c r="I295" s="26"/>
      <c r="J295" s="11"/>
      <c r="K295" s="11"/>
      <c r="L295" s="200"/>
    </row>
    <row r="296" spans="1:12" ht="16.5" customHeight="1">
      <c r="A296" s="54">
        <v>100</v>
      </c>
      <c r="B296" s="55">
        <v>42</v>
      </c>
      <c r="C296" s="72" t="s">
        <v>1043</v>
      </c>
      <c r="D296" s="51" t="s">
        <v>923</v>
      </c>
      <c r="E296" s="27" t="s">
        <v>910</v>
      </c>
      <c r="F296" s="233" t="s">
        <v>1044</v>
      </c>
      <c r="G296" s="55" t="s">
        <v>927</v>
      </c>
      <c r="H296" s="54" t="s">
        <v>1045</v>
      </c>
      <c r="I296" s="26"/>
      <c r="J296" s="11"/>
      <c r="K296" s="11"/>
      <c r="L296" s="200"/>
    </row>
    <row r="297" spans="1:12" ht="16.5" customHeight="1">
      <c r="A297" s="54">
        <v>100</v>
      </c>
      <c r="B297" s="55">
        <v>43</v>
      </c>
      <c r="C297" s="72" t="s">
        <v>1046</v>
      </c>
      <c r="D297" s="51" t="s">
        <v>1040</v>
      </c>
      <c r="E297" s="27" t="s">
        <v>912</v>
      </c>
      <c r="F297" s="233" t="s">
        <v>1047</v>
      </c>
      <c r="G297" s="55" t="s">
        <v>927</v>
      </c>
      <c r="H297" s="54" t="s">
        <v>1048</v>
      </c>
      <c r="I297" s="26"/>
      <c r="J297" s="11"/>
      <c r="K297" s="11"/>
      <c r="L297" s="200"/>
    </row>
    <row r="298" spans="1:12" ht="16.5" customHeight="1">
      <c r="A298" s="54">
        <v>100</v>
      </c>
      <c r="B298" s="55">
        <v>44</v>
      </c>
      <c r="C298" s="72" t="s">
        <v>1049</v>
      </c>
      <c r="D298" s="51" t="s">
        <v>925</v>
      </c>
      <c r="E298" s="27" t="s">
        <v>975</v>
      </c>
      <c r="F298" s="233" t="s">
        <v>1050</v>
      </c>
      <c r="G298" s="55" t="s">
        <v>927</v>
      </c>
      <c r="H298" s="54" t="s">
        <v>1051</v>
      </c>
      <c r="I298" s="26"/>
      <c r="J298" s="11"/>
      <c r="K298" s="11"/>
      <c r="L298" s="200"/>
    </row>
    <row r="299" spans="1:12" ht="16.5" customHeight="1">
      <c r="A299" s="54">
        <v>100</v>
      </c>
      <c r="B299" s="55">
        <v>45</v>
      </c>
      <c r="C299" s="72" t="s">
        <v>1052</v>
      </c>
      <c r="D299" s="51" t="s">
        <v>925</v>
      </c>
      <c r="E299" s="27" t="s">
        <v>910</v>
      </c>
      <c r="F299" s="233" t="s">
        <v>1053</v>
      </c>
      <c r="G299" s="55" t="s">
        <v>927</v>
      </c>
      <c r="H299" s="54" t="s">
        <v>1054</v>
      </c>
      <c r="I299" s="26"/>
      <c r="J299" s="11"/>
      <c r="K299" s="11"/>
      <c r="L299" s="200"/>
    </row>
    <row r="300" spans="1:12" ht="16.5" customHeight="1">
      <c r="A300" s="54">
        <v>100</v>
      </c>
      <c r="B300" s="55">
        <v>46</v>
      </c>
      <c r="C300" s="72" t="s">
        <v>1055</v>
      </c>
      <c r="D300" s="51" t="s">
        <v>1056</v>
      </c>
      <c r="E300" s="27" t="s">
        <v>912</v>
      </c>
      <c r="F300" s="233" t="s">
        <v>1057</v>
      </c>
      <c r="G300" s="55" t="s">
        <v>927</v>
      </c>
      <c r="H300" s="54" t="s">
        <v>1058</v>
      </c>
      <c r="I300" s="26"/>
      <c r="J300" s="11"/>
      <c r="K300" s="11"/>
      <c r="L300" s="200"/>
    </row>
    <row r="301" spans="1:12" ht="16.5" customHeight="1">
      <c r="A301" s="54">
        <v>100</v>
      </c>
      <c r="B301" s="55">
        <v>47</v>
      </c>
      <c r="C301" s="72" t="s">
        <v>1059</v>
      </c>
      <c r="D301" s="51" t="s">
        <v>935</v>
      </c>
      <c r="E301" s="27" t="s">
        <v>910</v>
      </c>
      <c r="F301" s="233" t="s">
        <v>1060</v>
      </c>
      <c r="G301" s="55" t="s">
        <v>927</v>
      </c>
      <c r="H301" s="54" t="s">
        <v>1061</v>
      </c>
      <c r="I301" s="26"/>
      <c r="J301" s="11"/>
      <c r="K301" s="11"/>
      <c r="L301" s="200"/>
    </row>
    <row r="302" spans="1:12" ht="16.5" customHeight="1">
      <c r="A302" s="54">
        <v>100</v>
      </c>
      <c r="B302" s="55">
        <v>48</v>
      </c>
      <c r="C302" s="72" t="s">
        <v>1062</v>
      </c>
      <c r="D302" s="51" t="s">
        <v>1063</v>
      </c>
      <c r="E302" s="27" t="s">
        <v>975</v>
      </c>
      <c r="F302" s="233" t="s">
        <v>1064</v>
      </c>
      <c r="G302" s="55" t="s">
        <v>927</v>
      </c>
      <c r="H302" s="54" t="s">
        <v>1065</v>
      </c>
      <c r="I302" s="26"/>
      <c r="J302" s="11"/>
      <c r="K302" s="11"/>
      <c r="L302" s="200"/>
    </row>
    <row r="303" spans="1:12" ht="16.5" customHeight="1">
      <c r="A303" s="54">
        <v>100</v>
      </c>
      <c r="B303" s="55">
        <v>49</v>
      </c>
      <c r="C303" s="72" t="s">
        <v>1066</v>
      </c>
      <c r="D303" s="51" t="s">
        <v>950</v>
      </c>
      <c r="E303" s="27" t="s">
        <v>912</v>
      </c>
      <c r="F303" s="233" t="s">
        <v>1067</v>
      </c>
      <c r="G303" s="55" t="s">
        <v>927</v>
      </c>
      <c r="H303" s="54" t="s">
        <v>1068</v>
      </c>
      <c r="I303" s="26"/>
      <c r="J303" s="11"/>
      <c r="K303" s="11"/>
      <c r="L303" s="200"/>
    </row>
    <row r="304" spans="1:12" ht="16.5" customHeight="1">
      <c r="A304" s="54">
        <v>100</v>
      </c>
      <c r="B304" s="55">
        <v>50</v>
      </c>
      <c r="C304" s="72" t="s">
        <v>1069</v>
      </c>
      <c r="D304" s="51" t="s">
        <v>1040</v>
      </c>
      <c r="E304" s="27" t="s">
        <v>910</v>
      </c>
      <c r="F304" s="233" t="s">
        <v>1070</v>
      </c>
      <c r="G304" s="55" t="s">
        <v>927</v>
      </c>
      <c r="H304" s="54" t="s">
        <v>1071</v>
      </c>
      <c r="I304" s="26"/>
      <c r="J304" s="11"/>
      <c r="K304" s="11"/>
      <c r="L304" s="200"/>
    </row>
    <row r="305" spans="1:12" ht="16.5" customHeight="1">
      <c r="A305" s="54">
        <v>100</v>
      </c>
      <c r="B305" s="55">
        <v>51</v>
      </c>
      <c r="C305" s="72" t="s">
        <v>1072</v>
      </c>
      <c r="D305" s="51" t="s">
        <v>923</v>
      </c>
      <c r="E305" s="27" t="s">
        <v>975</v>
      </c>
      <c r="F305" s="233" t="s">
        <v>1073</v>
      </c>
      <c r="G305" s="55" t="s">
        <v>958</v>
      </c>
      <c r="H305" s="54" t="s">
        <v>1074</v>
      </c>
      <c r="I305" s="26"/>
      <c r="J305" s="11"/>
      <c r="K305" s="11"/>
      <c r="L305" s="200"/>
    </row>
    <row r="306" spans="1:12" ht="16.5" customHeight="1">
      <c r="A306" s="54">
        <v>100</v>
      </c>
      <c r="B306" s="55">
        <v>52</v>
      </c>
      <c r="C306" s="72" t="s">
        <v>1075</v>
      </c>
      <c r="D306" s="51" t="s">
        <v>923</v>
      </c>
      <c r="E306" s="27" t="s">
        <v>975</v>
      </c>
      <c r="F306" s="233" t="s">
        <v>1076</v>
      </c>
      <c r="G306" s="55" t="s">
        <v>958</v>
      </c>
      <c r="H306" s="54" t="s">
        <v>1077</v>
      </c>
      <c r="I306" s="26"/>
      <c r="J306" s="11"/>
      <c r="K306" s="11"/>
      <c r="L306" s="200"/>
    </row>
    <row r="307" spans="1:12" ht="16.5" customHeight="1">
      <c r="A307" s="54">
        <v>100</v>
      </c>
      <c r="B307" s="55">
        <v>53</v>
      </c>
      <c r="C307" s="72" t="s">
        <v>1078</v>
      </c>
      <c r="D307" s="51" t="s">
        <v>1063</v>
      </c>
      <c r="E307" s="27" t="s">
        <v>975</v>
      </c>
      <c r="F307" s="233" t="s">
        <v>1079</v>
      </c>
      <c r="G307" s="55" t="s">
        <v>1080</v>
      </c>
      <c r="H307" s="54" t="s">
        <v>1081</v>
      </c>
      <c r="I307" s="26"/>
      <c r="J307" s="11"/>
      <c r="K307" s="11"/>
      <c r="L307" s="200"/>
    </row>
    <row r="308" spans="1:12" ht="16.5" customHeight="1">
      <c r="A308" s="54">
        <v>100</v>
      </c>
      <c r="B308" s="55">
        <v>54</v>
      </c>
      <c r="C308" s="72" t="s">
        <v>1062</v>
      </c>
      <c r="D308" s="51" t="s">
        <v>1063</v>
      </c>
      <c r="E308" s="27" t="s">
        <v>975</v>
      </c>
      <c r="F308" s="233" t="s">
        <v>1082</v>
      </c>
      <c r="G308" s="55" t="s">
        <v>1080</v>
      </c>
      <c r="H308" s="54" t="s">
        <v>1083</v>
      </c>
      <c r="I308" s="26"/>
      <c r="J308" s="11"/>
      <c r="K308" s="11"/>
      <c r="L308" s="200"/>
    </row>
    <row r="309" spans="1:12" ht="16.5" customHeight="1">
      <c r="A309" s="54">
        <v>100</v>
      </c>
      <c r="B309" s="55">
        <v>55</v>
      </c>
      <c r="C309" s="72" t="s">
        <v>1084</v>
      </c>
      <c r="D309" s="51" t="s">
        <v>964</v>
      </c>
      <c r="E309" s="27" t="s">
        <v>912</v>
      </c>
      <c r="F309" s="233" t="s">
        <v>1085</v>
      </c>
      <c r="G309" s="55" t="s">
        <v>958</v>
      </c>
      <c r="H309" s="54" t="s">
        <v>1086</v>
      </c>
      <c r="I309" s="26"/>
      <c r="J309" s="11"/>
      <c r="K309" s="11"/>
      <c r="L309" s="200"/>
    </row>
    <row r="310" spans="1:12" ht="16.5" customHeight="1">
      <c r="A310" s="54">
        <v>100</v>
      </c>
      <c r="B310" s="55">
        <v>56</v>
      </c>
      <c r="C310" s="72" t="s">
        <v>1087</v>
      </c>
      <c r="D310" s="51" t="s">
        <v>964</v>
      </c>
      <c r="E310" s="27" t="s">
        <v>975</v>
      </c>
      <c r="F310" s="233" t="s">
        <v>1088</v>
      </c>
      <c r="G310" s="55" t="s">
        <v>1080</v>
      </c>
      <c r="H310" s="54" t="s">
        <v>1089</v>
      </c>
      <c r="I310" s="26"/>
      <c r="J310" s="11"/>
      <c r="K310" s="11"/>
      <c r="L310" s="200"/>
    </row>
    <row r="311" spans="1:12">
      <c r="A311" s="54">
        <v>100</v>
      </c>
      <c r="B311" s="55">
        <v>57</v>
      </c>
      <c r="C311" s="72" t="s">
        <v>1090</v>
      </c>
      <c r="D311" s="51" t="s">
        <v>1056</v>
      </c>
      <c r="E311" s="27" t="s">
        <v>899</v>
      </c>
      <c r="F311" s="233" t="s">
        <v>1091</v>
      </c>
      <c r="G311" s="55" t="s">
        <v>927</v>
      </c>
      <c r="H311" s="54" t="s">
        <v>1092</v>
      </c>
      <c r="I311" s="26"/>
      <c r="J311" s="11"/>
      <c r="K311" s="11"/>
      <c r="L311" s="200"/>
    </row>
    <row r="312" spans="1:12" ht="16.5" customHeight="1">
      <c r="A312" s="54">
        <v>100</v>
      </c>
      <c r="B312" s="55">
        <v>58</v>
      </c>
      <c r="C312" s="72" t="s">
        <v>1093</v>
      </c>
      <c r="D312" s="51" t="s">
        <v>1094</v>
      </c>
      <c r="E312" s="27" t="s">
        <v>1095</v>
      </c>
      <c r="F312" s="233" t="s">
        <v>1096</v>
      </c>
      <c r="G312" s="55" t="s">
        <v>1097</v>
      </c>
      <c r="H312" s="54" t="s">
        <v>1098</v>
      </c>
      <c r="I312" s="26"/>
      <c r="J312" s="11"/>
      <c r="K312" s="11"/>
      <c r="L312" s="200"/>
    </row>
    <row r="313" spans="1:12" ht="16.5" customHeight="1">
      <c r="A313" s="57">
        <v>101</v>
      </c>
      <c r="B313" s="54">
        <v>1</v>
      </c>
      <c r="C313" s="56" t="s">
        <v>1099</v>
      </c>
      <c r="D313" s="240" t="s">
        <v>1130</v>
      </c>
      <c r="E313" s="58" t="s">
        <v>1141</v>
      </c>
      <c r="F313" s="234" t="s">
        <v>1144</v>
      </c>
      <c r="G313" s="59" t="s">
        <v>1300</v>
      </c>
      <c r="H313" s="57" t="s">
        <v>1176</v>
      </c>
      <c r="I313" s="60"/>
      <c r="J313" s="63"/>
      <c r="K313" s="11"/>
      <c r="L313" s="200"/>
    </row>
    <row r="314" spans="1:12" s="12" customFormat="1" ht="16.5" customHeight="1">
      <c r="A314" s="248">
        <v>101</v>
      </c>
      <c r="B314" s="249">
        <v>2</v>
      </c>
      <c r="C314" s="250" t="s">
        <v>1100</v>
      </c>
      <c r="D314" s="277" t="s">
        <v>1131</v>
      </c>
      <c r="E314" s="251" t="s">
        <v>1141</v>
      </c>
      <c r="F314" s="252" t="s">
        <v>1145</v>
      </c>
      <c r="G314" s="253" t="s">
        <v>1300</v>
      </c>
      <c r="H314" s="248" t="s">
        <v>1177</v>
      </c>
      <c r="I314" s="254"/>
      <c r="J314" s="255"/>
      <c r="K314" s="102"/>
      <c r="L314" s="204"/>
    </row>
    <row r="315" spans="1:12" s="12" customFormat="1" ht="16.5" customHeight="1">
      <c r="A315" s="57">
        <v>101</v>
      </c>
      <c r="B315" s="54">
        <v>3</v>
      </c>
      <c r="C315" s="56" t="s">
        <v>1101</v>
      </c>
      <c r="D315" s="109" t="s">
        <v>1132</v>
      </c>
      <c r="E315" s="58" t="s">
        <v>1141</v>
      </c>
      <c r="F315" s="234" t="s">
        <v>1146</v>
      </c>
      <c r="G315" s="59" t="s">
        <v>1300</v>
      </c>
      <c r="H315" s="57" t="s">
        <v>1178</v>
      </c>
      <c r="I315" s="60"/>
      <c r="J315" s="63"/>
      <c r="K315" s="11"/>
      <c r="L315" s="200"/>
    </row>
    <row r="316" spans="1:12" s="12" customFormat="1" ht="16.5" customHeight="1">
      <c r="A316" s="57">
        <v>101</v>
      </c>
      <c r="B316" s="54">
        <v>4</v>
      </c>
      <c r="C316" s="56" t="s">
        <v>1102</v>
      </c>
      <c r="D316" s="109" t="s">
        <v>1133</v>
      </c>
      <c r="E316" s="58" t="s">
        <v>1141</v>
      </c>
      <c r="F316" s="234" t="s">
        <v>1147</v>
      </c>
      <c r="G316" s="59" t="s">
        <v>1300</v>
      </c>
      <c r="H316" s="57" t="s">
        <v>1179</v>
      </c>
      <c r="I316" s="60"/>
      <c r="J316" s="63"/>
      <c r="K316" s="11"/>
      <c r="L316" s="200"/>
    </row>
    <row r="317" spans="1:12" s="12" customFormat="1" ht="16.5" customHeight="1">
      <c r="A317" s="57">
        <v>101</v>
      </c>
      <c r="B317" s="54">
        <v>5</v>
      </c>
      <c r="C317" s="56" t="s">
        <v>1103</v>
      </c>
      <c r="D317" s="240" t="s">
        <v>1130</v>
      </c>
      <c r="E317" s="58" t="s">
        <v>1142</v>
      </c>
      <c r="F317" s="234" t="s">
        <v>1148</v>
      </c>
      <c r="G317" s="59" t="s">
        <v>1301</v>
      </c>
      <c r="H317" s="57" t="s">
        <v>1180</v>
      </c>
      <c r="I317" s="60"/>
      <c r="J317" s="63"/>
      <c r="K317" s="11"/>
      <c r="L317" s="200"/>
    </row>
    <row r="318" spans="1:12" s="12" customFormat="1" ht="16.5" customHeight="1">
      <c r="A318" s="57">
        <v>101</v>
      </c>
      <c r="B318" s="54">
        <v>6</v>
      </c>
      <c r="C318" s="56" t="s">
        <v>1104</v>
      </c>
      <c r="D318" s="109" t="s">
        <v>1134</v>
      </c>
      <c r="E318" s="58" t="s">
        <v>1142</v>
      </c>
      <c r="F318" s="234" t="s">
        <v>1149</v>
      </c>
      <c r="G318" s="59" t="s">
        <v>1301</v>
      </c>
      <c r="H318" s="57" t="s">
        <v>1181</v>
      </c>
      <c r="I318" s="60"/>
      <c r="J318" s="63"/>
      <c r="K318" s="11"/>
      <c r="L318" s="200"/>
    </row>
    <row r="319" spans="1:12" s="12" customFormat="1" ht="16.5" customHeight="1">
      <c r="A319" s="57">
        <v>101</v>
      </c>
      <c r="B319" s="54">
        <v>7</v>
      </c>
      <c r="C319" s="56" t="s">
        <v>1105</v>
      </c>
      <c r="D319" s="109" t="s">
        <v>1135</v>
      </c>
      <c r="E319" s="58" t="s">
        <v>1143</v>
      </c>
      <c r="F319" s="234" t="s">
        <v>1150</v>
      </c>
      <c r="G319" s="59" t="s">
        <v>1301</v>
      </c>
      <c r="H319" s="57" t="s">
        <v>1182</v>
      </c>
      <c r="I319" s="60"/>
      <c r="J319" s="63"/>
      <c r="K319" s="11"/>
      <c r="L319" s="200"/>
    </row>
    <row r="320" spans="1:12" s="12" customFormat="1" ht="16.5" customHeight="1">
      <c r="A320" s="57">
        <v>101</v>
      </c>
      <c r="B320" s="54">
        <v>8</v>
      </c>
      <c r="C320" s="56" t="s">
        <v>1106</v>
      </c>
      <c r="D320" s="109" t="s">
        <v>1134</v>
      </c>
      <c r="E320" s="58" t="s">
        <v>1142</v>
      </c>
      <c r="F320" s="234" t="s">
        <v>1151</v>
      </c>
      <c r="G320" s="59" t="s">
        <v>1301</v>
      </c>
      <c r="H320" s="57" t="s">
        <v>1183</v>
      </c>
      <c r="I320" s="60"/>
      <c r="J320" s="63"/>
      <c r="K320" s="11"/>
      <c r="L320" s="200"/>
    </row>
    <row r="321" spans="1:12" s="12" customFormat="1" ht="16.5" customHeight="1">
      <c r="A321" s="57">
        <v>101</v>
      </c>
      <c r="B321" s="54">
        <v>9</v>
      </c>
      <c r="C321" s="56" t="s">
        <v>1107</v>
      </c>
      <c r="D321" s="109" t="s">
        <v>1130</v>
      </c>
      <c r="E321" s="58" t="s">
        <v>1142</v>
      </c>
      <c r="F321" s="234" t="s">
        <v>1152</v>
      </c>
      <c r="G321" s="59" t="s">
        <v>1301</v>
      </c>
      <c r="H321" s="57" t="s">
        <v>1184</v>
      </c>
      <c r="I321" s="60"/>
      <c r="J321" s="63"/>
      <c r="K321" s="11"/>
      <c r="L321" s="200"/>
    </row>
    <row r="322" spans="1:12" s="12" customFormat="1" ht="16.5" customHeight="1">
      <c r="A322" s="57">
        <v>101</v>
      </c>
      <c r="B322" s="54">
        <v>10</v>
      </c>
      <c r="C322" s="56" t="s">
        <v>1108</v>
      </c>
      <c r="D322" s="109" t="s">
        <v>1133</v>
      </c>
      <c r="E322" s="58" t="s">
        <v>1143</v>
      </c>
      <c r="F322" s="234" t="s">
        <v>1153</v>
      </c>
      <c r="G322" s="59" t="s">
        <v>1301</v>
      </c>
      <c r="H322" s="57" t="s">
        <v>1185</v>
      </c>
      <c r="I322" s="60"/>
      <c r="J322" s="63"/>
      <c r="K322" s="11"/>
      <c r="L322" s="200"/>
    </row>
    <row r="323" spans="1:12" s="12" customFormat="1" ht="16.5" customHeight="1">
      <c r="A323" s="57">
        <v>101</v>
      </c>
      <c r="B323" s="54">
        <v>11</v>
      </c>
      <c r="C323" s="56" t="s">
        <v>1109</v>
      </c>
      <c r="D323" s="109" t="s">
        <v>1130</v>
      </c>
      <c r="E323" s="58" t="s">
        <v>1142</v>
      </c>
      <c r="F323" s="234" t="s">
        <v>1154</v>
      </c>
      <c r="G323" s="59" t="s">
        <v>1301</v>
      </c>
      <c r="H323" s="57" t="s">
        <v>1186</v>
      </c>
      <c r="I323" s="60"/>
      <c r="J323" s="63"/>
      <c r="K323" s="11"/>
      <c r="L323" s="200"/>
    </row>
    <row r="324" spans="1:12" s="12" customFormat="1" ht="16.5" customHeight="1">
      <c r="A324" s="57">
        <v>101</v>
      </c>
      <c r="B324" s="54">
        <v>12</v>
      </c>
      <c r="C324" s="269" t="s">
        <v>1110</v>
      </c>
      <c r="D324" s="240" t="s">
        <v>1132</v>
      </c>
      <c r="E324" s="62" t="s">
        <v>1142</v>
      </c>
      <c r="F324" s="235" t="s">
        <v>1155</v>
      </c>
      <c r="G324" s="59" t="s">
        <v>1303</v>
      </c>
      <c r="H324" s="57" t="s">
        <v>1187</v>
      </c>
      <c r="I324" s="57"/>
      <c r="J324" s="63"/>
      <c r="K324" s="11"/>
      <c r="L324" s="200"/>
    </row>
    <row r="325" spans="1:12" s="12" customFormat="1" ht="16.5" customHeight="1">
      <c r="A325" s="57">
        <v>101</v>
      </c>
      <c r="B325" s="54">
        <v>13</v>
      </c>
      <c r="C325" s="269" t="s">
        <v>1111</v>
      </c>
      <c r="D325" s="240" t="s">
        <v>1136</v>
      </c>
      <c r="E325" s="62" t="s">
        <v>1143</v>
      </c>
      <c r="F325" s="235" t="s">
        <v>1156</v>
      </c>
      <c r="G325" s="59" t="s">
        <v>1303</v>
      </c>
      <c r="H325" s="57" t="s">
        <v>1188</v>
      </c>
      <c r="I325" s="57"/>
      <c r="J325" s="63"/>
      <c r="K325" s="11"/>
      <c r="L325" s="200"/>
    </row>
    <row r="326" spans="1:12" s="12" customFormat="1" ht="16.5" customHeight="1">
      <c r="A326" s="57">
        <v>101</v>
      </c>
      <c r="B326" s="54">
        <v>14</v>
      </c>
      <c r="C326" s="269" t="s">
        <v>1112</v>
      </c>
      <c r="D326" s="240" t="s">
        <v>1131</v>
      </c>
      <c r="E326" s="62" t="s">
        <v>1143</v>
      </c>
      <c r="F326" s="235" t="s">
        <v>1157</v>
      </c>
      <c r="G326" s="59" t="s">
        <v>1303</v>
      </c>
      <c r="H326" s="57" t="s">
        <v>1189</v>
      </c>
      <c r="I326" s="57"/>
      <c r="J326" s="63"/>
      <c r="K326" s="11"/>
      <c r="L326" s="200"/>
    </row>
    <row r="327" spans="1:12" s="12" customFormat="1" ht="16.5" customHeight="1">
      <c r="A327" s="57">
        <v>101</v>
      </c>
      <c r="B327" s="54">
        <v>15</v>
      </c>
      <c r="C327" s="269" t="s">
        <v>1113</v>
      </c>
      <c r="D327" s="240" t="s">
        <v>1131</v>
      </c>
      <c r="E327" s="62" t="s">
        <v>1143</v>
      </c>
      <c r="F327" s="235" t="s">
        <v>1158</v>
      </c>
      <c r="G327" s="59" t="s">
        <v>1303</v>
      </c>
      <c r="H327" s="57" t="s">
        <v>1190</v>
      </c>
      <c r="I327" s="57"/>
      <c r="J327" s="63"/>
      <c r="K327" s="11"/>
      <c r="L327" s="200"/>
    </row>
    <row r="328" spans="1:12" s="12" customFormat="1" ht="16.5" customHeight="1">
      <c r="A328" s="57">
        <v>101</v>
      </c>
      <c r="B328" s="54">
        <v>16</v>
      </c>
      <c r="C328" s="269" t="s">
        <v>1114</v>
      </c>
      <c r="D328" s="240" t="s">
        <v>1137</v>
      </c>
      <c r="E328" s="62" t="s">
        <v>1143</v>
      </c>
      <c r="F328" s="235" t="s">
        <v>1159</v>
      </c>
      <c r="G328" s="59" t="s">
        <v>1304</v>
      </c>
      <c r="H328" s="57" t="s">
        <v>1191</v>
      </c>
      <c r="I328" s="57"/>
      <c r="J328" s="63"/>
      <c r="K328" s="11"/>
      <c r="L328" s="200"/>
    </row>
    <row r="329" spans="1:12" s="12" customFormat="1" ht="16.5" customHeight="1">
      <c r="A329" s="57">
        <v>101</v>
      </c>
      <c r="B329" s="54">
        <v>17</v>
      </c>
      <c r="C329" s="269" t="s">
        <v>1115</v>
      </c>
      <c r="D329" s="240" t="s">
        <v>1137</v>
      </c>
      <c r="E329" s="62" t="s">
        <v>1143</v>
      </c>
      <c r="F329" s="235" t="s">
        <v>1160</v>
      </c>
      <c r="G329" s="59" t="s">
        <v>1304</v>
      </c>
      <c r="H329" s="57" t="s">
        <v>1192</v>
      </c>
      <c r="I329" s="57"/>
      <c r="J329" s="63"/>
      <c r="K329" s="11"/>
      <c r="L329" s="200"/>
    </row>
    <row r="330" spans="1:12" s="12" customFormat="1" ht="16.5" customHeight="1">
      <c r="A330" s="57">
        <v>101</v>
      </c>
      <c r="B330" s="54">
        <v>18</v>
      </c>
      <c r="C330" s="269" t="s">
        <v>1116</v>
      </c>
      <c r="D330" s="240" t="s">
        <v>1130</v>
      </c>
      <c r="E330" s="62" t="s">
        <v>1142</v>
      </c>
      <c r="F330" s="235" t="s">
        <v>1161</v>
      </c>
      <c r="G330" s="59" t="s">
        <v>1303</v>
      </c>
      <c r="H330" s="57" t="s">
        <v>1193</v>
      </c>
      <c r="I330" s="57"/>
      <c r="J330" s="63"/>
      <c r="K330" s="11"/>
      <c r="L330" s="200"/>
    </row>
    <row r="331" spans="1:12" s="12" customFormat="1">
      <c r="A331" s="57">
        <v>101</v>
      </c>
      <c r="B331" s="54">
        <v>19</v>
      </c>
      <c r="C331" s="269" t="s">
        <v>1117</v>
      </c>
      <c r="D331" s="240" t="s">
        <v>1130</v>
      </c>
      <c r="E331" s="62" t="s">
        <v>1143</v>
      </c>
      <c r="F331" s="235" t="s">
        <v>1162</v>
      </c>
      <c r="G331" s="59" t="s">
        <v>1304</v>
      </c>
      <c r="H331" s="57" t="s">
        <v>1194</v>
      </c>
      <c r="I331" s="57"/>
      <c r="J331" s="63"/>
      <c r="K331" s="11"/>
      <c r="L331" s="200"/>
    </row>
    <row r="332" spans="1:12" s="12" customFormat="1" ht="16.5" customHeight="1">
      <c r="A332" s="57">
        <v>101</v>
      </c>
      <c r="B332" s="54">
        <v>20</v>
      </c>
      <c r="C332" s="269" t="s">
        <v>1114</v>
      </c>
      <c r="D332" s="240" t="s">
        <v>1137</v>
      </c>
      <c r="E332" s="62" t="s">
        <v>1143</v>
      </c>
      <c r="F332" s="235" t="s">
        <v>1163</v>
      </c>
      <c r="G332" s="59" t="s">
        <v>1305</v>
      </c>
      <c r="H332" s="57" t="s">
        <v>1195</v>
      </c>
      <c r="I332" s="57"/>
      <c r="J332" s="63"/>
      <c r="K332" s="11"/>
      <c r="L332" s="200"/>
    </row>
    <row r="333" spans="1:12" s="12" customFormat="1" ht="16.5" customHeight="1">
      <c r="A333" s="57">
        <v>101</v>
      </c>
      <c r="B333" s="54">
        <v>21</v>
      </c>
      <c r="C333" s="269" t="s">
        <v>1118</v>
      </c>
      <c r="D333" s="240" t="s">
        <v>1135</v>
      </c>
      <c r="E333" s="62" t="s">
        <v>1141</v>
      </c>
      <c r="F333" s="235" t="s">
        <v>1164</v>
      </c>
      <c r="G333" s="59" t="s">
        <v>1301</v>
      </c>
      <c r="H333" s="57" t="s">
        <v>1196</v>
      </c>
      <c r="I333" s="57"/>
      <c r="J333" s="63"/>
      <c r="K333" s="11"/>
      <c r="L333" s="200"/>
    </row>
    <row r="334" spans="1:12" s="12" customFormat="1" ht="16.5" customHeight="1">
      <c r="A334" s="57">
        <v>101</v>
      </c>
      <c r="B334" s="54">
        <v>22</v>
      </c>
      <c r="C334" s="269" t="s">
        <v>1119</v>
      </c>
      <c r="D334" s="240" t="s">
        <v>1138</v>
      </c>
      <c r="E334" s="62" t="s">
        <v>1142</v>
      </c>
      <c r="F334" s="235" t="s">
        <v>1165</v>
      </c>
      <c r="G334" s="59" t="s">
        <v>1301</v>
      </c>
      <c r="H334" s="57" t="s">
        <v>1197</v>
      </c>
      <c r="I334" s="57"/>
      <c r="J334" s="63"/>
      <c r="K334" s="11"/>
      <c r="L334" s="200"/>
    </row>
    <row r="335" spans="1:12" s="12" customFormat="1" ht="16.5" customHeight="1">
      <c r="A335" s="57">
        <v>101</v>
      </c>
      <c r="B335" s="54">
        <v>23</v>
      </c>
      <c r="C335" s="269" t="s">
        <v>1120</v>
      </c>
      <c r="D335" s="240" t="s">
        <v>1132</v>
      </c>
      <c r="E335" s="62" t="s">
        <v>1141</v>
      </c>
      <c r="F335" s="235" t="s">
        <v>1166</v>
      </c>
      <c r="G335" s="59" t="s">
        <v>1301</v>
      </c>
      <c r="H335" s="57" t="s">
        <v>1198</v>
      </c>
      <c r="I335" s="57"/>
      <c r="J335" s="63"/>
      <c r="K335" s="11"/>
      <c r="L335" s="200"/>
    </row>
    <row r="336" spans="1:12" s="12" customFormat="1" ht="16.5" customHeight="1">
      <c r="A336" s="57">
        <v>101</v>
      </c>
      <c r="B336" s="54">
        <v>24</v>
      </c>
      <c r="C336" s="269" t="s">
        <v>1121</v>
      </c>
      <c r="D336" s="240" t="s">
        <v>1136</v>
      </c>
      <c r="E336" s="62" t="s">
        <v>1142</v>
      </c>
      <c r="F336" s="235" t="s">
        <v>1167</v>
      </c>
      <c r="G336" s="59" t="s">
        <v>1301</v>
      </c>
      <c r="H336" s="57" t="s">
        <v>1199</v>
      </c>
      <c r="I336" s="57"/>
      <c r="J336" s="63"/>
      <c r="K336" s="11"/>
      <c r="L336" s="200"/>
    </row>
    <row r="337" spans="1:12" s="12" customFormat="1" ht="16.5" customHeight="1">
      <c r="A337" s="57">
        <v>101</v>
      </c>
      <c r="B337" s="54">
        <v>25</v>
      </c>
      <c r="C337" s="269" t="s">
        <v>1122</v>
      </c>
      <c r="D337" s="240" t="s">
        <v>1135</v>
      </c>
      <c r="E337" s="62" t="s">
        <v>1142</v>
      </c>
      <c r="F337" s="235" t="s">
        <v>1168</v>
      </c>
      <c r="G337" s="59" t="s">
        <v>1301</v>
      </c>
      <c r="H337" s="57" t="s">
        <v>1200</v>
      </c>
      <c r="I337" s="57"/>
      <c r="J337" s="63"/>
      <c r="K337" s="11"/>
      <c r="L337" s="200"/>
    </row>
    <row r="338" spans="1:12" s="12" customFormat="1" ht="16.5" customHeight="1">
      <c r="A338" s="57">
        <v>101</v>
      </c>
      <c r="B338" s="54">
        <v>26</v>
      </c>
      <c r="C338" s="269" t="s">
        <v>1123</v>
      </c>
      <c r="D338" s="240" t="s">
        <v>1133</v>
      </c>
      <c r="E338" s="62" t="s">
        <v>1141</v>
      </c>
      <c r="F338" s="235" t="s">
        <v>1169</v>
      </c>
      <c r="G338" s="59" t="s">
        <v>1301</v>
      </c>
      <c r="H338" s="57" t="s">
        <v>1201</v>
      </c>
      <c r="I338" s="57"/>
      <c r="J338" s="63"/>
      <c r="K338" s="11"/>
      <c r="L338" s="200"/>
    </row>
    <row r="339" spans="1:12" s="12" customFormat="1" ht="16.5" customHeight="1">
      <c r="A339" s="57">
        <v>101</v>
      </c>
      <c r="B339" s="54">
        <v>27</v>
      </c>
      <c r="C339" s="269" t="s">
        <v>1124</v>
      </c>
      <c r="D339" s="240" t="s">
        <v>1138</v>
      </c>
      <c r="E339" s="62" t="s">
        <v>1143</v>
      </c>
      <c r="F339" s="235" t="s">
        <v>1170</v>
      </c>
      <c r="G339" s="59" t="s">
        <v>1301</v>
      </c>
      <c r="H339" s="57" t="s">
        <v>1202</v>
      </c>
      <c r="I339" s="57"/>
      <c r="J339" s="63"/>
      <c r="K339" s="11"/>
      <c r="L339" s="200"/>
    </row>
    <row r="340" spans="1:12" s="12" customFormat="1" ht="16.5" customHeight="1">
      <c r="A340" s="57">
        <v>101</v>
      </c>
      <c r="B340" s="54">
        <v>28</v>
      </c>
      <c r="C340" s="269" t="s">
        <v>1125</v>
      </c>
      <c r="D340" s="240" t="s">
        <v>1136</v>
      </c>
      <c r="E340" s="62" t="s">
        <v>1142</v>
      </c>
      <c r="F340" s="235" t="s">
        <v>1171</v>
      </c>
      <c r="G340" s="59" t="s">
        <v>1301</v>
      </c>
      <c r="H340" s="57" t="s">
        <v>1203</v>
      </c>
      <c r="I340" s="57"/>
      <c r="J340" s="63"/>
      <c r="K340" s="11"/>
      <c r="L340" s="200"/>
    </row>
    <row r="341" spans="1:12" s="12" customFormat="1" ht="16.5" customHeight="1">
      <c r="A341" s="57">
        <v>101</v>
      </c>
      <c r="B341" s="54">
        <v>29</v>
      </c>
      <c r="C341" s="269" t="s">
        <v>1126</v>
      </c>
      <c r="D341" s="240" t="s">
        <v>1139</v>
      </c>
      <c r="E341" s="62" t="s">
        <v>1142</v>
      </c>
      <c r="F341" s="235" t="s">
        <v>1172</v>
      </c>
      <c r="G341" s="59" t="s">
        <v>1301</v>
      </c>
      <c r="H341" s="57" t="s">
        <v>1204</v>
      </c>
      <c r="I341" s="57"/>
      <c r="J341" s="63"/>
      <c r="K341" s="11"/>
      <c r="L341" s="200"/>
    </row>
    <row r="342" spans="1:12" s="12" customFormat="1" ht="16.5" customHeight="1">
      <c r="A342" s="57">
        <v>101</v>
      </c>
      <c r="B342" s="54">
        <v>30</v>
      </c>
      <c r="C342" s="269" t="s">
        <v>1127</v>
      </c>
      <c r="D342" s="240" t="s">
        <v>1136</v>
      </c>
      <c r="E342" s="62" t="s">
        <v>1142</v>
      </c>
      <c r="F342" s="235" t="s">
        <v>1173</v>
      </c>
      <c r="G342" s="59" t="s">
        <v>1301</v>
      </c>
      <c r="H342" s="57" t="s">
        <v>1205</v>
      </c>
      <c r="I342" s="57"/>
      <c r="J342" s="63"/>
      <c r="K342" s="11"/>
      <c r="L342" s="200"/>
    </row>
    <row r="343" spans="1:12" s="12" customFormat="1" ht="16.5" customHeight="1">
      <c r="A343" s="57">
        <v>101</v>
      </c>
      <c r="B343" s="54">
        <v>31</v>
      </c>
      <c r="C343" s="269" t="s">
        <v>1128</v>
      </c>
      <c r="D343" s="240" t="s">
        <v>1140</v>
      </c>
      <c r="E343" s="62" t="s">
        <v>1142</v>
      </c>
      <c r="F343" s="235" t="s">
        <v>1174</v>
      </c>
      <c r="G343" s="59" t="s">
        <v>1301</v>
      </c>
      <c r="H343" s="57" t="s">
        <v>1206</v>
      </c>
      <c r="I343" s="57"/>
      <c r="J343" s="63"/>
      <c r="K343" s="11"/>
      <c r="L343" s="200"/>
    </row>
    <row r="344" spans="1:12" s="12" customFormat="1" ht="16.5" customHeight="1">
      <c r="A344" s="57">
        <v>101</v>
      </c>
      <c r="B344" s="54">
        <v>32</v>
      </c>
      <c r="C344" s="269" t="s">
        <v>1129</v>
      </c>
      <c r="D344" s="240" t="s">
        <v>1134</v>
      </c>
      <c r="E344" s="62" t="s">
        <v>1142</v>
      </c>
      <c r="F344" s="235" t="s">
        <v>1175</v>
      </c>
      <c r="G344" s="59" t="s">
        <v>1300</v>
      </c>
      <c r="H344" s="57" t="s">
        <v>1207</v>
      </c>
      <c r="I344" s="57"/>
      <c r="J344" s="63"/>
      <c r="K344" s="11"/>
      <c r="L344" s="200"/>
    </row>
    <row r="345" spans="1:12" s="12" customFormat="1" ht="16.5" customHeight="1">
      <c r="A345" s="57">
        <v>101</v>
      </c>
      <c r="B345" s="54">
        <v>33</v>
      </c>
      <c r="C345" s="269" t="s">
        <v>1208</v>
      </c>
      <c r="D345" s="270" t="s">
        <v>1306</v>
      </c>
      <c r="E345" s="62" t="s">
        <v>1143</v>
      </c>
      <c r="F345" s="235" t="s">
        <v>1238</v>
      </c>
      <c r="G345" s="59" t="s">
        <v>1301</v>
      </c>
      <c r="H345" s="57" t="s">
        <v>1269</v>
      </c>
      <c r="I345" s="57"/>
      <c r="J345" s="63"/>
      <c r="K345" s="11"/>
      <c r="L345" s="200"/>
    </row>
    <row r="346" spans="1:12" s="12" customFormat="1" ht="16.5" customHeight="1">
      <c r="A346" s="57">
        <v>101</v>
      </c>
      <c r="B346" s="54">
        <v>34</v>
      </c>
      <c r="C346" s="269" t="s">
        <v>1209</v>
      </c>
      <c r="D346" s="270" t="s">
        <v>1306</v>
      </c>
      <c r="E346" s="62" t="s">
        <v>1143</v>
      </c>
      <c r="F346" s="235" t="s">
        <v>1239</v>
      </c>
      <c r="G346" s="59" t="s">
        <v>1301</v>
      </c>
      <c r="H346" s="57" t="s">
        <v>1270</v>
      </c>
      <c r="I346" s="57"/>
      <c r="J346" s="63"/>
      <c r="K346" s="11"/>
      <c r="L346" s="200"/>
    </row>
    <row r="347" spans="1:12" s="12" customFormat="1" ht="16.5" customHeight="1">
      <c r="A347" s="57">
        <v>101</v>
      </c>
      <c r="B347" s="54">
        <v>35</v>
      </c>
      <c r="C347" s="269" t="s">
        <v>1210</v>
      </c>
      <c r="D347" s="270" t="s">
        <v>1306</v>
      </c>
      <c r="E347" s="62" t="s">
        <v>1142</v>
      </c>
      <c r="F347" s="235" t="s">
        <v>1240</v>
      </c>
      <c r="G347" s="59" t="s">
        <v>1301</v>
      </c>
      <c r="H347" s="57" t="s">
        <v>1271</v>
      </c>
      <c r="I347" s="57"/>
      <c r="J347" s="63"/>
      <c r="K347" s="11"/>
      <c r="L347" s="200"/>
    </row>
    <row r="348" spans="1:12" s="12" customFormat="1" ht="16.5" customHeight="1">
      <c r="A348" s="57">
        <v>101</v>
      </c>
      <c r="B348" s="54">
        <v>36</v>
      </c>
      <c r="C348" s="269" t="s">
        <v>1211</v>
      </c>
      <c r="D348" s="270" t="s">
        <v>1307</v>
      </c>
      <c r="E348" s="62" t="s">
        <v>1142</v>
      </c>
      <c r="F348" s="235" t="s">
        <v>1241</v>
      </c>
      <c r="G348" s="59" t="s">
        <v>1300</v>
      </c>
      <c r="H348" s="57" t="s">
        <v>1272</v>
      </c>
      <c r="I348" s="57"/>
      <c r="J348" s="63"/>
      <c r="K348" s="11"/>
      <c r="L348" s="200"/>
    </row>
    <row r="349" spans="1:12" s="12" customFormat="1" ht="16.5" customHeight="1">
      <c r="A349" s="57">
        <v>101</v>
      </c>
      <c r="B349" s="54">
        <v>37</v>
      </c>
      <c r="C349" s="269" t="s">
        <v>1212</v>
      </c>
      <c r="D349" s="270" t="s">
        <v>1308</v>
      </c>
      <c r="E349" s="62" t="s">
        <v>1141</v>
      </c>
      <c r="F349" s="235" t="s">
        <v>1242</v>
      </c>
      <c r="G349" s="59" t="s">
        <v>1301</v>
      </c>
      <c r="H349" s="57" t="s">
        <v>1273</v>
      </c>
      <c r="I349" s="57"/>
      <c r="J349" s="63"/>
      <c r="K349" s="11"/>
      <c r="L349" s="200"/>
    </row>
    <row r="350" spans="1:12" s="12" customFormat="1" ht="16.5" customHeight="1">
      <c r="A350" s="57">
        <v>101</v>
      </c>
      <c r="B350" s="54">
        <v>38</v>
      </c>
      <c r="C350" s="269" t="s">
        <v>1213</v>
      </c>
      <c r="D350" s="270" t="s">
        <v>1308</v>
      </c>
      <c r="E350" s="62" t="s">
        <v>1142</v>
      </c>
      <c r="F350" s="235" t="s">
        <v>1243</v>
      </c>
      <c r="G350" s="59" t="s">
        <v>1301</v>
      </c>
      <c r="H350" s="57" t="s">
        <v>1274</v>
      </c>
      <c r="I350" s="57"/>
      <c r="J350" s="63"/>
      <c r="K350" s="11"/>
      <c r="L350" s="200"/>
    </row>
    <row r="351" spans="1:12" s="12" customFormat="1" ht="16.5" customHeight="1">
      <c r="A351" s="57">
        <v>101</v>
      </c>
      <c r="B351" s="54">
        <v>39</v>
      </c>
      <c r="C351" s="269" t="s">
        <v>1214</v>
      </c>
      <c r="D351" s="270" t="s">
        <v>1309</v>
      </c>
      <c r="E351" s="62" t="s">
        <v>1141</v>
      </c>
      <c r="F351" s="235" t="s">
        <v>1244</v>
      </c>
      <c r="G351" s="59" t="s">
        <v>1301</v>
      </c>
      <c r="H351" s="57" t="s">
        <v>1275</v>
      </c>
      <c r="I351" s="57"/>
      <c r="J351" s="63"/>
      <c r="K351" s="11"/>
      <c r="L351" s="200"/>
    </row>
    <row r="352" spans="1:12" s="12" customFormat="1" ht="16.5" customHeight="1">
      <c r="A352" s="57">
        <v>101</v>
      </c>
      <c r="B352" s="54">
        <v>40</v>
      </c>
      <c r="C352" s="269" t="s">
        <v>1215</v>
      </c>
      <c r="D352" s="270" t="s">
        <v>1310</v>
      </c>
      <c r="E352" s="62" t="s">
        <v>1141</v>
      </c>
      <c r="F352" s="235" t="s">
        <v>1245</v>
      </c>
      <c r="G352" s="59" t="s">
        <v>1301</v>
      </c>
      <c r="H352" s="57" t="s">
        <v>1276</v>
      </c>
      <c r="I352" s="57"/>
      <c r="J352" s="63"/>
      <c r="K352" s="11"/>
      <c r="L352" s="200"/>
    </row>
    <row r="353" spans="1:12" s="12" customFormat="1" ht="16.5" customHeight="1">
      <c r="A353" s="57">
        <v>101</v>
      </c>
      <c r="B353" s="54">
        <v>41</v>
      </c>
      <c r="C353" s="269" t="s">
        <v>1216</v>
      </c>
      <c r="D353" s="270" t="s">
        <v>1311</v>
      </c>
      <c r="E353" s="62" t="s">
        <v>1141</v>
      </c>
      <c r="F353" s="235" t="s">
        <v>1246</v>
      </c>
      <c r="G353" s="59" t="s">
        <v>1301</v>
      </c>
      <c r="H353" s="57" t="s">
        <v>1277</v>
      </c>
      <c r="I353" s="57"/>
      <c r="J353" s="63"/>
      <c r="K353" s="11"/>
      <c r="L353" s="200"/>
    </row>
    <row r="354" spans="1:12" s="12" customFormat="1" ht="16.5" customHeight="1">
      <c r="A354" s="57">
        <v>101</v>
      </c>
      <c r="B354" s="54">
        <v>42</v>
      </c>
      <c r="C354" s="269" t="s">
        <v>1217</v>
      </c>
      <c r="D354" s="270" t="s">
        <v>1311</v>
      </c>
      <c r="E354" s="62" t="s">
        <v>1143</v>
      </c>
      <c r="F354" s="235" t="s">
        <v>1247</v>
      </c>
      <c r="G354" s="59" t="s">
        <v>1301</v>
      </c>
      <c r="H354" s="57" t="s">
        <v>1278</v>
      </c>
      <c r="I354" s="57"/>
      <c r="J354" s="63"/>
      <c r="K354" s="11"/>
      <c r="L354" s="200"/>
    </row>
    <row r="355" spans="1:12" s="12" customFormat="1" ht="16.5" customHeight="1">
      <c r="A355" s="57">
        <v>101</v>
      </c>
      <c r="B355" s="54">
        <v>43</v>
      </c>
      <c r="C355" s="269" t="s">
        <v>1218</v>
      </c>
      <c r="D355" s="270" t="s">
        <v>1312</v>
      </c>
      <c r="E355" s="62" t="s">
        <v>1142</v>
      </c>
      <c r="F355" s="235" t="s">
        <v>1248</v>
      </c>
      <c r="G355" s="59" t="s">
        <v>1301</v>
      </c>
      <c r="H355" s="57" t="s">
        <v>1279</v>
      </c>
      <c r="I355" s="57"/>
      <c r="J355" s="63"/>
      <c r="K355" s="11"/>
      <c r="L355" s="200"/>
    </row>
    <row r="356" spans="1:12" s="12" customFormat="1" ht="16.5" customHeight="1">
      <c r="A356" s="57">
        <v>101</v>
      </c>
      <c r="B356" s="54">
        <v>44</v>
      </c>
      <c r="C356" s="269" t="s">
        <v>1219</v>
      </c>
      <c r="D356" s="270" t="s">
        <v>1312</v>
      </c>
      <c r="E356" s="62" t="s">
        <v>1142</v>
      </c>
      <c r="F356" s="235" t="s">
        <v>1249</v>
      </c>
      <c r="G356" s="59" t="s">
        <v>1301</v>
      </c>
      <c r="H356" s="57" t="s">
        <v>1280</v>
      </c>
      <c r="I356" s="57"/>
      <c r="J356" s="63"/>
      <c r="K356" s="11"/>
      <c r="L356" s="200"/>
    </row>
    <row r="357" spans="1:12" s="12" customFormat="1" ht="16.5" customHeight="1">
      <c r="A357" s="57">
        <v>101</v>
      </c>
      <c r="B357" s="54">
        <v>45</v>
      </c>
      <c r="C357" s="269" t="s">
        <v>1220</v>
      </c>
      <c r="D357" s="270" t="s">
        <v>1312</v>
      </c>
      <c r="E357" s="62" t="s">
        <v>1142</v>
      </c>
      <c r="F357" s="235" t="s">
        <v>1250</v>
      </c>
      <c r="G357" s="59" t="s">
        <v>1301</v>
      </c>
      <c r="H357" s="57" t="s">
        <v>1281</v>
      </c>
      <c r="I357" s="57"/>
      <c r="J357" s="63"/>
      <c r="K357" s="11"/>
      <c r="L357" s="200"/>
    </row>
    <row r="358" spans="1:12" s="12" customFormat="1" ht="16.5" customHeight="1">
      <c r="A358" s="57">
        <v>101</v>
      </c>
      <c r="B358" s="54">
        <v>46</v>
      </c>
      <c r="C358" s="269" t="s">
        <v>1221</v>
      </c>
      <c r="D358" s="270" t="s">
        <v>1312</v>
      </c>
      <c r="E358" s="62" t="s">
        <v>1141</v>
      </c>
      <c r="F358" s="235" t="s">
        <v>1251</v>
      </c>
      <c r="G358" s="59" t="s">
        <v>1301</v>
      </c>
      <c r="H358" s="57" t="s">
        <v>1282</v>
      </c>
      <c r="I358" s="57"/>
      <c r="J358" s="63"/>
      <c r="K358" s="11"/>
      <c r="L358" s="200"/>
    </row>
    <row r="359" spans="1:12" s="12" customFormat="1" ht="16.5" customHeight="1">
      <c r="A359" s="57">
        <v>101</v>
      </c>
      <c r="B359" s="54">
        <v>47</v>
      </c>
      <c r="C359" s="269" t="s">
        <v>1222</v>
      </c>
      <c r="D359" s="270" t="s">
        <v>1313</v>
      </c>
      <c r="E359" s="62" t="s">
        <v>1141</v>
      </c>
      <c r="F359" s="235" t="s">
        <v>1252</v>
      </c>
      <c r="G359" s="59" t="s">
        <v>1301</v>
      </c>
      <c r="H359" s="57" t="s">
        <v>1283</v>
      </c>
      <c r="I359" s="57"/>
      <c r="J359" s="63"/>
      <c r="K359" s="11"/>
      <c r="L359" s="200"/>
    </row>
    <row r="360" spans="1:12" s="12" customFormat="1">
      <c r="A360" s="57">
        <v>101</v>
      </c>
      <c r="B360" s="54">
        <v>48</v>
      </c>
      <c r="C360" s="269" t="s">
        <v>1223</v>
      </c>
      <c r="D360" s="270" t="s">
        <v>1313</v>
      </c>
      <c r="E360" s="62" t="s">
        <v>1141</v>
      </c>
      <c r="F360" s="235" t="s">
        <v>1253</v>
      </c>
      <c r="G360" s="59" t="s">
        <v>1301</v>
      </c>
      <c r="H360" s="57" t="s">
        <v>1284</v>
      </c>
      <c r="I360" s="57"/>
      <c r="J360" s="63"/>
      <c r="K360" s="11"/>
      <c r="L360" s="200"/>
    </row>
    <row r="361" spans="1:12" s="12" customFormat="1" ht="16.5" customHeight="1">
      <c r="A361" s="57">
        <v>101</v>
      </c>
      <c r="B361" s="54">
        <v>49</v>
      </c>
      <c r="C361" s="269" t="s">
        <v>1224</v>
      </c>
      <c r="D361" s="270" t="s">
        <v>1313</v>
      </c>
      <c r="E361" s="62" t="s">
        <v>1141</v>
      </c>
      <c r="F361" s="235" t="s">
        <v>1254</v>
      </c>
      <c r="G361" s="59" t="s">
        <v>1301</v>
      </c>
      <c r="H361" s="57" t="s">
        <v>1285</v>
      </c>
      <c r="I361" s="57"/>
      <c r="J361" s="63"/>
      <c r="K361" s="11"/>
      <c r="L361" s="200"/>
    </row>
    <row r="362" spans="1:12" s="12" customFormat="1" ht="16.5" customHeight="1">
      <c r="A362" s="57">
        <v>101</v>
      </c>
      <c r="B362" s="54">
        <v>50</v>
      </c>
      <c r="C362" s="269" t="s">
        <v>1225</v>
      </c>
      <c r="D362" s="270" t="s">
        <v>1313</v>
      </c>
      <c r="E362" s="62" t="s">
        <v>1143</v>
      </c>
      <c r="F362" s="235" t="s">
        <v>1255</v>
      </c>
      <c r="G362" s="59" t="s">
        <v>1301</v>
      </c>
      <c r="H362" s="57" t="s">
        <v>1286</v>
      </c>
      <c r="I362" s="57"/>
      <c r="J362" s="63"/>
      <c r="K362" s="11"/>
      <c r="L362" s="200"/>
    </row>
    <row r="363" spans="1:12" s="12" customFormat="1" ht="16.5" customHeight="1">
      <c r="A363" s="57">
        <v>101</v>
      </c>
      <c r="B363" s="54">
        <v>51</v>
      </c>
      <c r="C363" s="269" t="s">
        <v>1102</v>
      </c>
      <c r="D363" s="270" t="s">
        <v>1313</v>
      </c>
      <c r="E363" s="62" t="s">
        <v>1141</v>
      </c>
      <c r="F363" s="235" t="s">
        <v>1256</v>
      </c>
      <c r="G363" s="59" t="s">
        <v>1300</v>
      </c>
      <c r="H363" s="57" t="s">
        <v>1287</v>
      </c>
      <c r="I363" s="57"/>
      <c r="J363" s="63"/>
      <c r="K363" s="11"/>
      <c r="L363" s="200"/>
    </row>
    <row r="364" spans="1:12" s="12" customFormat="1" ht="16.5" customHeight="1">
      <c r="A364" s="57">
        <v>101</v>
      </c>
      <c r="B364" s="54">
        <v>52</v>
      </c>
      <c r="C364" s="269" t="s">
        <v>1226</v>
      </c>
      <c r="D364" s="270" t="s">
        <v>1314</v>
      </c>
      <c r="E364" s="62" t="s">
        <v>1143</v>
      </c>
      <c r="F364" s="235" t="s">
        <v>1257</v>
      </c>
      <c r="G364" s="59" t="s">
        <v>1301</v>
      </c>
      <c r="H364" s="57" t="s">
        <v>1288</v>
      </c>
      <c r="I364" s="57"/>
      <c r="J364" s="63"/>
      <c r="K364" s="11"/>
      <c r="L364" s="200"/>
    </row>
    <row r="365" spans="1:12" s="12" customFormat="1" ht="16.5" customHeight="1">
      <c r="A365" s="57">
        <v>101</v>
      </c>
      <c r="B365" s="54">
        <v>53</v>
      </c>
      <c r="C365" s="269" t="s">
        <v>1227</v>
      </c>
      <c r="D365" s="270" t="s">
        <v>1314</v>
      </c>
      <c r="E365" s="62" t="s">
        <v>1142</v>
      </c>
      <c r="F365" s="235" t="s">
        <v>1258</v>
      </c>
      <c r="G365" s="59" t="s">
        <v>1301</v>
      </c>
      <c r="H365" s="57" t="s">
        <v>1289</v>
      </c>
      <c r="I365" s="57"/>
      <c r="J365" s="63"/>
      <c r="K365" s="11"/>
      <c r="L365" s="200"/>
    </row>
    <row r="366" spans="1:12" s="12" customFormat="1" ht="16.5" customHeight="1">
      <c r="A366" s="57">
        <v>101</v>
      </c>
      <c r="B366" s="54">
        <v>54</v>
      </c>
      <c r="C366" s="269" t="s">
        <v>1228</v>
      </c>
      <c r="D366" s="270" t="s">
        <v>1314</v>
      </c>
      <c r="E366" s="62" t="s">
        <v>1141</v>
      </c>
      <c r="F366" s="235" t="s">
        <v>1259</v>
      </c>
      <c r="G366" s="59" t="s">
        <v>1301</v>
      </c>
      <c r="H366" s="57" t="s">
        <v>1290</v>
      </c>
      <c r="I366" s="57"/>
      <c r="J366" s="63"/>
      <c r="K366" s="11"/>
      <c r="L366" s="200"/>
    </row>
    <row r="367" spans="1:12" s="12" customFormat="1" ht="16.5" customHeight="1">
      <c r="A367" s="57">
        <v>101</v>
      </c>
      <c r="B367" s="54">
        <v>55</v>
      </c>
      <c r="C367" s="269" t="s">
        <v>1229</v>
      </c>
      <c r="D367" s="270" t="s">
        <v>1315</v>
      </c>
      <c r="E367" s="62" t="s">
        <v>1143</v>
      </c>
      <c r="F367" s="235" t="s">
        <v>1260</v>
      </c>
      <c r="G367" s="59" t="s">
        <v>1301</v>
      </c>
      <c r="H367" s="57" t="s">
        <v>1291</v>
      </c>
      <c r="I367" s="57"/>
      <c r="J367" s="63"/>
      <c r="K367" s="11"/>
      <c r="L367" s="200"/>
    </row>
    <row r="368" spans="1:12" s="12" customFormat="1" ht="16.5" customHeight="1">
      <c r="A368" s="57">
        <v>101</v>
      </c>
      <c r="B368" s="54">
        <v>56</v>
      </c>
      <c r="C368" s="269" t="s">
        <v>1230</v>
      </c>
      <c r="D368" s="270" t="s">
        <v>1315</v>
      </c>
      <c r="E368" s="62" t="s">
        <v>1141</v>
      </c>
      <c r="F368" s="235" t="s">
        <v>1261</v>
      </c>
      <c r="G368" s="59" t="s">
        <v>1301</v>
      </c>
      <c r="H368" s="57" t="s">
        <v>1292</v>
      </c>
      <c r="I368" s="57"/>
      <c r="J368" s="63"/>
      <c r="K368" s="11"/>
      <c r="L368" s="200"/>
    </row>
    <row r="369" spans="1:12" s="12" customFormat="1" ht="16.5" customHeight="1">
      <c r="A369" s="57">
        <v>101</v>
      </c>
      <c r="B369" s="54">
        <v>57</v>
      </c>
      <c r="C369" s="269" t="s">
        <v>1231</v>
      </c>
      <c r="D369" s="270" t="s">
        <v>1315</v>
      </c>
      <c r="E369" s="62" t="s">
        <v>1143</v>
      </c>
      <c r="F369" s="235" t="s">
        <v>1262</v>
      </c>
      <c r="G369" s="59" t="s">
        <v>1301</v>
      </c>
      <c r="H369" s="57" t="s">
        <v>1293</v>
      </c>
      <c r="I369" s="57"/>
      <c r="J369" s="63"/>
      <c r="K369" s="11"/>
      <c r="L369" s="200"/>
    </row>
    <row r="370" spans="1:12" s="12" customFormat="1" ht="16.5" customHeight="1">
      <c r="A370" s="57">
        <v>101</v>
      </c>
      <c r="B370" s="54">
        <v>58</v>
      </c>
      <c r="C370" s="269" t="s">
        <v>1232</v>
      </c>
      <c r="D370" s="270" t="s">
        <v>1315</v>
      </c>
      <c r="E370" s="62" t="s">
        <v>1141</v>
      </c>
      <c r="F370" s="235" t="s">
        <v>1263</v>
      </c>
      <c r="G370" s="59" t="s">
        <v>1301</v>
      </c>
      <c r="H370" s="57" t="s">
        <v>1294</v>
      </c>
      <c r="I370" s="57"/>
      <c r="J370" s="63"/>
      <c r="K370" s="11"/>
      <c r="L370" s="200"/>
    </row>
    <row r="371" spans="1:12" s="12" customFormat="1" ht="16.5" customHeight="1">
      <c r="A371" s="57">
        <v>101</v>
      </c>
      <c r="B371" s="54">
        <v>59</v>
      </c>
      <c r="C371" s="269" t="s">
        <v>1233</v>
      </c>
      <c r="D371" s="270" t="s">
        <v>1315</v>
      </c>
      <c r="E371" s="62" t="s">
        <v>1141</v>
      </c>
      <c r="F371" s="235" t="s">
        <v>1264</v>
      </c>
      <c r="G371" s="59" t="s">
        <v>1301</v>
      </c>
      <c r="H371" s="57" t="s">
        <v>1295</v>
      </c>
      <c r="I371" s="57"/>
      <c r="J371" s="63"/>
      <c r="K371" s="11"/>
      <c r="L371" s="200"/>
    </row>
    <row r="372" spans="1:12" s="12" customFormat="1" ht="16.5" customHeight="1">
      <c r="A372" s="57">
        <v>101</v>
      </c>
      <c r="B372" s="54">
        <v>60</v>
      </c>
      <c r="C372" s="269" t="s">
        <v>1234</v>
      </c>
      <c r="D372" s="270" t="s">
        <v>1316</v>
      </c>
      <c r="E372" s="62" t="s">
        <v>1141</v>
      </c>
      <c r="F372" s="235" t="s">
        <v>1265</v>
      </c>
      <c r="G372" s="59" t="s">
        <v>1301</v>
      </c>
      <c r="H372" s="57" t="s">
        <v>1296</v>
      </c>
      <c r="I372" s="57"/>
      <c r="J372" s="63"/>
      <c r="K372" s="11"/>
      <c r="L372" s="200"/>
    </row>
    <row r="373" spans="1:12" s="12" customFormat="1" ht="16.5" customHeight="1">
      <c r="A373" s="57">
        <v>101</v>
      </c>
      <c r="B373" s="54">
        <v>61</v>
      </c>
      <c r="C373" s="269" t="s">
        <v>1235</v>
      </c>
      <c r="D373" s="270" t="s">
        <v>1313</v>
      </c>
      <c r="E373" s="62" t="s">
        <v>1142</v>
      </c>
      <c r="F373" s="235" t="s">
        <v>1266</v>
      </c>
      <c r="G373" s="59" t="s">
        <v>1301</v>
      </c>
      <c r="H373" s="57" t="s">
        <v>1297</v>
      </c>
      <c r="I373" s="57"/>
      <c r="J373" s="63"/>
      <c r="K373" s="11"/>
      <c r="L373" s="200"/>
    </row>
    <row r="374" spans="1:12" s="12" customFormat="1" ht="16.5" customHeight="1">
      <c r="A374" s="57">
        <v>101</v>
      </c>
      <c r="B374" s="54">
        <v>62</v>
      </c>
      <c r="C374" s="269" t="s">
        <v>1236</v>
      </c>
      <c r="D374" s="270" t="s">
        <v>1316</v>
      </c>
      <c r="E374" s="62" t="s">
        <v>1141</v>
      </c>
      <c r="F374" s="235" t="s">
        <v>1267</v>
      </c>
      <c r="G374" s="59" t="s">
        <v>1302</v>
      </c>
      <c r="H374" s="57" t="s">
        <v>1298</v>
      </c>
      <c r="I374" s="57"/>
      <c r="J374" s="63"/>
      <c r="K374" s="11"/>
      <c r="L374" s="200"/>
    </row>
    <row r="375" spans="1:12" s="12" customFormat="1" ht="16.5" customHeight="1">
      <c r="A375" s="57">
        <v>101</v>
      </c>
      <c r="B375" s="54">
        <v>63</v>
      </c>
      <c r="C375" s="269" t="s">
        <v>1237</v>
      </c>
      <c r="D375" s="240" t="s">
        <v>120</v>
      </c>
      <c r="E375" s="62" t="s">
        <v>898</v>
      </c>
      <c r="F375" s="235" t="s">
        <v>1268</v>
      </c>
      <c r="G375" s="59" t="s">
        <v>1317</v>
      </c>
      <c r="H375" s="57" t="s">
        <v>1299</v>
      </c>
      <c r="I375" s="57"/>
      <c r="J375" s="63"/>
      <c r="K375" s="11"/>
      <c r="L375" s="200"/>
    </row>
    <row r="376" spans="1:12" s="12" customFormat="1" ht="16.5" customHeight="1">
      <c r="A376" s="57">
        <v>101</v>
      </c>
      <c r="B376" s="54">
        <v>64</v>
      </c>
      <c r="C376" s="269" t="s">
        <v>1318</v>
      </c>
      <c r="D376" s="240" t="s">
        <v>1319</v>
      </c>
      <c r="E376" s="62" t="s">
        <v>1320</v>
      </c>
      <c r="F376" s="235" t="s">
        <v>1321</v>
      </c>
      <c r="G376" s="59" t="s">
        <v>1322</v>
      </c>
      <c r="H376" s="57" t="s">
        <v>1323</v>
      </c>
      <c r="I376" s="57"/>
      <c r="J376" s="63"/>
      <c r="K376" s="11"/>
      <c r="L376" s="200"/>
    </row>
    <row r="377" spans="1:12" s="12" customFormat="1" ht="16.5" customHeight="1">
      <c r="A377" s="57">
        <v>101</v>
      </c>
      <c r="B377" s="54">
        <v>65</v>
      </c>
      <c r="C377" s="269" t="s">
        <v>1326</v>
      </c>
      <c r="D377" s="240" t="s">
        <v>1327</v>
      </c>
      <c r="E377" s="62" t="s">
        <v>1328</v>
      </c>
      <c r="F377" s="235" t="s">
        <v>1329</v>
      </c>
      <c r="G377" s="59" t="s">
        <v>1301</v>
      </c>
      <c r="H377" s="57" t="s">
        <v>1330</v>
      </c>
      <c r="I377" s="57"/>
      <c r="J377" s="63"/>
      <c r="K377" s="11"/>
      <c r="L377" s="200"/>
    </row>
    <row r="378" spans="1:12" s="12" customFormat="1" ht="16.5" customHeight="1">
      <c r="A378" s="57">
        <v>101</v>
      </c>
      <c r="B378" s="54">
        <v>66</v>
      </c>
      <c r="C378" s="269" t="s">
        <v>1331</v>
      </c>
      <c r="D378" s="240" t="s">
        <v>1332</v>
      </c>
      <c r="E378" s="62" t="s">
        <v>899</v>
      </c>
      <c r="F378" s="235" t="s">
        <v>1333</v>
      </c>
      <c r="G378" s="59" t="s">
        <v>1334</v>
      </c>
      <c r="H378" s="57" t="s">
        <v>1335</v>
      </c>
      <c r="I378" s="57"/>
      <c r="J378" s="63"/>
      <c r="K378" s="11"/>
      <c r="L378" s="200"/>
    </row>
    <row r="379" spans="1:12" s="12" customFormat="1" ht="16.5" customHeight="1">
      <c r="A379" s="57">
        <v>101</v>
      </c>
      <c r="B379" s="54">
        <v>67</v>
      </c>
      <c r="C379" s="269" t="s">
        <v>1345</v>
      </c>
      <c r="D379" s="240" t="s">
        <v>1346</v>
      </c>
      <c r="E379" s="62" t="s">
        <v>1347</v>
      </c>
      <c r="F379" s="235" t="s">
        <v>1348</v>
      </c>
      <c r="G379" s="59" t="s">
        <v>1349</v>
      </c>
      <c r="H379" s="57" t="s">
        <v>1350</v>
      </c>
      <c r="I379" s="57"/>
      <c r="J379" s="63"/>
      <c r="K379" s="11"/>
      <c r="L379" s="200"/>
    </row>
    <row r="380" spans="1:12" ht="16.5" customHeight="1">
      <c r="A380" s="95"/>
      <c r="B380" s="256"/>
      <c r="C380" s="280"/>
      <c r="D380" s="278"/>
      <c r="E380" s="92"/>
      <c r="F380" s="281"/>
      <c r="G380" s="94"/>
      <c r="H380" s="95"/>
      <c r="I380" s="95"/>
      <c r="J380" s="279"/>
    </row>
    <row r="381" spans="1:12" s="12" customFormat="1" ht="16.5" customHeight="1">
      <c r="A381" s="65">
        <v>102</v>
      </c>
      <c r="B381" s="54">
        <v>1</v>
      </c>
      <c r="C381" s="269" t="s">
        <v>1336</v>
      </c>
      <c r="D381" s="240" t="s">
        <v>1337</v>
      </c>
      <c r="E381" s="62" t="s">
        <v>1338</v>
      </c>
      <c r="F381" s="235" t="s">
        <v>1339</v>
      </c>
      <c r="G381" s="59" t="s">
        <v>1340</v>
      </c>
      <c r="H381" s="65" t="s">
        <v>1341</v>
      </c>
      <c r="I381" s="65"/>
      <c r="J381" s="66"/>
      <c r="K381" s="11"/>
      <c r="L381" s="200"/>
    </row>
    <row r="382" spans="1:12" s="12" customFormat="1" ht="16.5" customHeight="1">
      <c r="A382" s="10">
        <v>102</v>
      </c>
      <c r="B382" s="54">
        <v>2</v>
      </c>
      <c r="C382" s="67" t="s">
        <v>1562</v>
      </c>
      <c r="D382" s="104" t="s">
        <v>1342</v>
      </c>
      <c r="E382" s="62" t="s">
        <v>899</v>
      </c>
      <c r="F382" s="236" t="s">
        <v>1343</v>
      </c>
      <c r="G382" s="59" t="s">
        <v>1340</v>
      </c>
      <c r="H382" s="67" t="s">
        <v>1344</v>
      </c>
      <c r="I382" s="67"/>
      <c r="J382" s="66"/>
      <c r="K382" s="11"/>
      <c r="L382" s="200"/>
    </row>
    <row r="383" spans="1:12" s="12" customFormat="1" ht="16.5" customHeight="1">
      <c r="A383" s="10">
        <v>102</v>
      </c>
      <c r="B383" s="54">
        <v>3</v>
      </c>
      <c r="C383" s="269" t="s">
        <v>1351</v>
      </c>
      <c r="D383" s="240" t="s">
        <v>1401</v>
      </c>
      <c r="E383" s="62" t="s">
        <v>1419</v>
      </c>
      <c r="F383" s="235" t="s">
        <v>1422</v>
      </c>
      <c r="G383" s="59" t="s">
        <v>1546</v>
      </c>
      <c r="H383" s="57" t="s">
        <v>1484</v>
      </c>
      <c r="I383" s="57"/>
      <c r="J383" s="66"/>
      <c r="K383" s="11"/>
      <c r="L383" s="200"/>
    </row>
    <row r="384" spans="1:12" s="12" customFormat="1" ht="16.5" customHeight="1">
      <c r="A384" s="10">
        <v>102</v>
      </c>
      <c r="B384" s="54">
        <v>4</v>
      </c>
      <c r="C384" s="269" t="s">
        <v>1352</v>
      </c>
      <c r="D384" s="240" t="s">
        <v>1401</v>
      </c>
      <c r="E384" s="62" t="s">
        <v>898</v>
      </c>
      <c r="F384" s="235" t="s">
        <v>1423</v>
      </c>
      <c r="G384" s="59" t="s">
        <v>1546</v>
      </c>
      <c r="H384" s="57" t="s">
        <v>1485</v>
      </c>
      <c r="I384" s="57"/>
      <c r="J384" s="66"/>
      <c r="K384" s="11"/>
      <c r="L384" s="200"/>
    </row>
    <row r="385" spans="1:12" s="12" customFormat="1" ht="16.5" customHeight="1">
      <c r="A385" s="10">
        <v>102</v>
      </c>
      <c r="B385" s="54">
        <v>5</v>
      </c>
      <c r="C385" s="269" t="s">
        <v>1353</v>
      </c>
      <c r="D385" s="240" t="s">
        <v>1401</v>
      </c>
      <c r="E385" s="62" t="s">
        <v>1420</v>
      </c>
      <c r="F385" s="235" t="s">
        <v>1424</v>
      </c>
      <c r="G385" s="59" t="s">
        <v>1546</v>
      </c>
      <c r="H385" s="57" t="s">
        <v>1486</v>
      </c>
      <c r="I385" s="57"/>
      <c r="J385" s="66"/>
      <c r="K385" s="11"/>
      <c r="L385" s="200"/>
    </row>
    <row r="386" spans="1:12" s="12" customFormat="1" ht="16.5" customHeight="1">
      <c r="A386" s="10">
        <v>102</v>
      </c>
      <c r="B386" s="54">
        <v>6</v>
      </c>
      <c r="C386" s="269" t="s">
        <v>1354</v>
      </c>
      <c r="D386" s="240" t="s">
        <v>1401</v>
      </c>
      <c r="E386" s="62" t="s">
        <v>1421</v>
      </c>
      <c r="F386" s="235" t="s">
        <v>1425</v>
      </c>
      <c r="G386" s="59" t="s">
        <v>1546</v>
      </c>
      <c r="H386" s="57" t="s">
        <v>1487</v>
      </c>
      <c r="I386" s="57"/>
      <c r="J386" s="66"/>
      <c r="K386" s="11"/>
      <c r="L386" s="200"/>
    </row>
    <row r="387" spans="1:12" s="12" customFormat="1" ht="16.5" customHeight="1">
      <c r="A387" s="10">
        <v>102</v>
      </c>
      <c r="B387" s="54">
        <v>7</v>
      </c>
      <c r="C387" s="271" t="s">
        <v>1355</v>
      </c>
      <c r="D387" s="270" t="s">
        <v>1402</v>
      </c>
      <c r="E387" s="70" t="s">
        <v>1420</v>
      </c>
      <c r="F387" s="237" t="s">
        <v>1426</v>
      </c>
      <c r="G387" s="59" t="s">
        <v>1546</v>
      </c>
      <c r="H387" s="69" t="s">
        <v>1488</v>
      </c>
      <c r="I387" s="69"/>
      <c r="J387" s="66"/>
      <c r="K387" s="11"/>
      <c r="L387" s="200"/>
    </row>
    <row r="388" spans="1:12" s="12" customFormat="1" ht="16.5" customHeight="1">
      <c r="A388" s="10">
        <v>102</v>
      </c>
      <c r="B388" s="54">
        <v>8</v>
      </c>
      <c r="C388" s="271" t="s">
        <v>1331</v>
      </c>
      <c r="D388" s="270" t="s">
        <v>1403</v>
      </c>
      <c r="E388" s="70" t="s">
        <v>899</v>
      </c>
      <c r="F388" s="237" t="s">
        <v>1427</v>
      </c>
      <c r="G388" s="59" t="s">
        <v>1546</v>
      </c>
      <c r="H388" s="69" t="s">
        <v>1489</v>
      </c>
      <c r="I388" s="69"/>
      <c r="J388" s="66"/>
      <c r="K388" s="11"/>
      <c r="L388" s="200"/>
    </row>
    <row r="389" spans="1:12" s="12" customFormat="1" ht="16.5" customHeight="1">
      <c r="A389" s="10">
        <v>102</v>
      </c>
      <c r="B389" s="54">
        <v>9</v>
      </c>
      <c r="C389" s="271" t="s">
        <v>1356</v>
      </c>
      <c r="D389" s="270" t="s">
        <v>1403</v>
      </c>
      <c r="E389" s="70" t="s">
        <v>1419</v>
      </c>
      <c r="F389" s="237" t="s">
        <v>1428</v>
      </c>
      <c r="G389" s="59" t="s">
        <v>1546</v>
      </c>
      <c r="H389" s="69" t="s">
        <v>1490</v>
      </c>
      <c r="I389" s="69"/>
      <c r="J389" s="66"/>
      <c r="K389" s="11"/>
      <c r="L389" s="200"/>
    </row>
    <row r="390" spans="1:12" s="12" customFormat="1" ht="16.5" customHeight="1">
      <c r="A390" s="10">
        <v>102</v>
      </c>
      <c r="B390" s="54">
        <v>10</v>
      </c>
      <c r="C390" s="271" t="s">
        <v>1357</v>
      </c>
      <c r="D390" s="270" t="s">
        <v>1403</v>
      </c>
      <c r="E390" s="70" t="s">
        <v>1420</v>
      </c>
      <c r="F390" s="237" t="s">
        <v>1429</v>
      </c>
      <c r="G390" s="59" t="s">
        <v>1546</v>
      </c>
      <c r="H390" s="69" t="s">
        <v>1491</v>
      </c>
      <c r="I390" s="69"/>
      <c r="J390" s="66"/>
      <c r="K390" s="11"/>
      <c r="L390" s="200"/>
    </row>
    <row r="391" spans="1:12" s="12" customFormat="1" ht="16.5" customHeight="1">
      <c r="A391" s="10">
        <v>102</v>
      </c>
      <c r="B391" s="54">
        <v>11</v>
      </c>
      <c r="C391" s="271" t="s">
        <v>1358</v>
      </c>
      <c r="D391" s="270" t="s">
        <v>1560</v>
      </c>
      <c r="E391" s="70" t="s">
        <v>1419</v>
      </c>
      <c r="F391" s="237" t="s">
        <v>1430</v>
      </c>
      <c r="G391" s="59" t="s">
        <v>1546</v>
      </c>
      <c r="H391" s="69" t="s">
        <v>1492</v>
      </c>
      <c r="I391" s="69"/>
      <c r="J391" s="66"/>
      <c r="K391" s="11"/>
      <c r="L391" s="200"/>
    </row>
    <row r="392" spans="1:12" s="12" customFormat="1" ht="16.5" customHeight="1">
      <c r="A392" s="10">
        <v>102</v>
      </c>
      <c r="B392" s="54">
        <v>12</v>
      </c>
      <c r="C392" s="271" t="s">
        <v>1359</v>
      </c>
      <c r="D392" s="270" t="s">
        <v>1405</v>
      </c>
      <c r="E392" s="70" t="s">
        <v>1419</v>
      </c>
      <c r="F392" s="237" t="s">
        <v>1431</v>
      </c>
      <c r="G392" s="59" t="s">
        <v>1546</v>
      </c>
      <c r="H392" s="69" t="s">
        <v>1493</v>
      </c>
      <c r="I392" s="69"/>
      <c r="J392" s="66"/>
      <c r="K392" s="11"/>
      <c r="L392" s="200"/>
    </row>
    <row r="393" spans="1:12" s="12" customFormat="1" ht="16.5" customHeight="1">
      <c r="A393" s="10">
        <v>102</v>
      </c>
      <c r="B393" s="54">
        <v>13</v>
      </c>
      <c r="C393" s="271" t="s">
        <v>1360</v>
      </c>
      <c r="D393" s="270" t="s">
        <v>1406</v>
      </c>
      <c r="E393" s="70" t="s">
        <v>1419</v>
      </c>
      <c r="F393" s="237" t="s">
        <v>1432</v>
      </c>
      <c r="G393" s="59" t="s">
        <v>1546</v>
      </c>
      <c r="H393" s="69" t="s">
        <v>1494</v>
      </c>
      <c r="I393" s="69"/>
      <c r="J393" s="66"/>
      <c r="K393" s="11"/>
      <c r="L393" s="200"/>
    </row>
    <row r="394" spans="1:12" s="12" customFormat="1" ht="16.5" customHeight="1">
      <c r="A394" s="10">
        <v>102</v>
      </c>
      <c r="B394" s="54">
        <v>14</v>
      </c>
      <c r="C394" s="271" t="s">
        <v>1361</v>
      </c>
      <c r="D394" s="270" t="s">
        <v>1408</v>
      </c>
      <c r="E394" s="70" t="s">
        <v>1419</v>
      </c>
      <c r="F394" s="237" t="s">
        <v>1433</v>
      </c>
      <c r="G394" s="59" t="s">
        <v>1546</v>
      </c>
      <c r="H394" s="69" t="s">
        <v>1495</v>
      </c>
      <c r="I394" s="69"/>
      <c r="J394" s="66"/>
      <c r="K394" s="11"/>
      <c r="L394" s="200"/>
    </row>
    <row r="395" spans="1:12" s="12" customFormat="1" ht="16.5" customHeight="1">
      <c r="A395" s="10">
        <v>102</v>
      </c>
      <c r="B395" s="54">
        <v>15</v>
      </c>
      <c r="C395" s="271" t="s">
        <v>1570</v>
      </c>
      <c r="D395" s="270" t="s">
        <v>1409</v>
      </c>
      <c r="E395" s="70" t="s">
        <v>898</v>
      </c>
      <c r="F395" s="237" t="s">
        <v>1434</v>
      </c>
      <c r="G395" s="59" t="s">
        <v>1546</v>
      </c>
      <c r="H395" s="69" t="s">
        <v>1496</v>
      </c>
      <c r="I395" s="69"/>
      <c r="J395" s="66"/>
      <c r="K395" s="11"/>
      <c r="L395" s="200"/>
    </row>
    <row r="396" spans="1:12" s="12" customFormat="1" ht="16.5" customHeight="1">
      <c r="A396" s="10">
        <v>102</v>
      </c>
      <c r="B396" s="54">
        <v>16</v>
      </c>
      <c r="C396" s="271" t="s">
        <v>1362</v>
      </c>
      <c r="D396" s="270" t="s">
        <v>1409</v>
      </c>
      <c r="E396" s="70" t="s">
        <v>1420</v>
      </c>
      <c r="F396" s="237" t="s">
        <v>1435</v>
      </c>
      <c r="G396" s="59" t="s">
        <v>1546</v>
      </c>
      <c r="H396" s="69" t="s">
        <v>1497</v>
      </c>
      <c r="I396" s="69"/>
      <c r="J396" s="66"/>
      <c r="K396" s="11"/>
      <c r="L396" s="200"/>
    </row>
    <row r="397" spans="1:12" s="12" customFormat="1" ht="16.5" customHeight="1">
      <c r="A397" s="10">
        <v>102</v>
      </c>
      <c r="B397" s="54">
        <v>17</v>
      </c>
      <c r="C397" s="271" t="s">
        <v>1363</v>
      </c>
      <c r="D397" s="270" t="s">
        <v>1409</v>
      </c>
      <c r="E397" s="70" t="s">
        <v>1421</v>
      </c>
      <c r="F397" s="237" t="s">
        <v>1436</v>
      </c>
      <c r="G397" s="59" t="s">
        <v>1546</v>
      </c>
      <c r="H397" s="69" t="s">
        <v>1498</v>
      </c>
      <c r="I397" s="69"/>
      <c r="J397" s="66"/>
      <c r="K397" s="11"/>
      <c r="L397" s="200"/>
    </row>
    <row r="398" spans="1:12" s="12" customFormat="1" ht="16.5" customHeight="1">
      <c r="A398" s="10">
        <v>102</v>
      </c>
      <c r="B398" s="54">
        <v>18</v>
      </c>
      <c r="C398" s="271" t="s">
        <v>1364</v>
      </c>
      <c r="D398" s="270" t="s">
        <v>1410</v>
      </c>
      <c r="E398" s="70" t="s">
        <v>1419</v>
      </c>
      <c r="F398" s="237" t="s">
        <v>1437</v>
      </c>
      <c r="G398" s="59" t="s">
        <v>1546</v>
      </c>
      <c r="H398" s="69" t="s">
        <v>1499</v>
      </c>
      <c r="I398" s="69"/>
      <c r="J398" s="66"/>
      <c r="K398" s="11"/>
      <c r="L398" s="200"/>
    </row>
    <row r="399" spans="1:12" s="12" customFormat="1">
      <c r="A399" s="10">
        <v>102</v>
      </c>
      <c r="B399" s="54">
        <v>19</v>
      </c>
      <c r="C399" s="271" t="s">
        <v>1565</v>
      </c>
      <c r="D399" s="270" t="s">
        <v>1411</v>
      </c>
      <c r="E399" s="70" t="s">
        <v>899</v>
      </c>
      <c r="F399" s="237" t="s">
        <v>1438</v>
      </c>
      <c r="G399" s="59" t="s">
        <v>1546</v>
      </c>
      <c r="H399" s="69" t="s">
        <v>1500</v>
      </c>
      <c r="I399" s="69"/>
      <c r="J399" s="66"/>
      <c r="K399" s="11"/>
      <c r="L399" s="200"/>
    </row>
    <row r="400" spans="1:12" s="12" customFormat="1">
      <c r="A400" s="10">
        <v>102</v>
      </c>
      <c r="B400" s="54">
        <v>20</v>
      </c>
      <c r="C400" s="271" t="s">
        <v>1566</v>
      </c>
      <c r="D400" s="270" t="s">
        <v>1564</v>
      </c>
      <c r="E400" s="70" t="s">
        <v>900</v>
      </c>
      <c r="F400" s="237" t="s">
        <v>1439</v>
      </c>
      <c r="G400" s="59" t="s">
        <v>1546</v>
      </c>
      <c r="H400" s="69" t="s">
        <v>1501</v>
      </c>
      <c r="I400" s="69"/>
      <c r="J400" s="66"/>
      <c r="K400" s="11"/>
      <c r="L400" s="200"/>
    </row>
    <row r="401" spans="1:12" s="12" customFormat="1">
      <c r="A401" s="10">
        <v>102</v>
      </c>
      <c r="B401" s="54">
        <v>21</v>
      </c>
      <c r="C401" s="271" t="s">
        <v>1567</v>
      </c>
      <c r="D401" s="270" t="s">
        <v>1411</v>
      </c>
      <c r="E401" s="70" t="s">
        <v>899</v>
      </c>
      <c r="F401" s="237" t="s">
        <v>1440</v>
      </c>
      <c r="G401" s="59" t="s">
        <v>1546</v>
      </c>
      <c r="H401" s="69" t="s">
        <v>1502</v>
      </c>
      <c r="I401" s="69"/>
      <c r="J401" s="66"/>
      <c r="K401" s="11"/>
      <c r="L401" s="200"/>
    </row>
    <row r="402" spans="1:12" s="12" customFormat="1" ht="16.5" customHeight="1">
      <c r="A402" s="10">
        <v>102</v>
      </c>
      <c r="B402" s="54">
        <v>22</v>
      </c>
      <c r="C402" s="271" t="s">
        <v>1365</v>
      </c>
      <c r="D402" s="270" t="s">
        <v>1405</v>
      </c>
      <c r="E402" s="70" t="s">
        <v>1421</v>
      </c>
      <c r="F402" s="237" t="s">
        <v>1441</v>
      </c>
      <c r="G402" s="59" t="s">
        <v>1546</v>
      </c>
      <c r="H402" s="69" t="s">
        <v>1503</v>
      </c>
      <c r="I402" s="69"/>
      <c r="J402" s="66"/>
      <c r="K402" s="11"/>
      <c r="L402" s="200"/>
    </row>
    <row r="403" spans="1:12" s="12" customFormat="1" ht="16.5" customHeight="1">
      <c r="A403" s="10">
        <v>102</v>
      </c>
      <c r="B403" s="54">
        <v>23</v>
      </c>
      <c r="C403" s="271" t="s">
        <v>1366</v>
      </c>
      <c r="D403" s="270" t="s">
        <v>1407</v>
      </c>
      <c r="E403" s="70" t="s">
        <v>1420</v>
      </c>
      <c r="F403" s="237" t="s">
        <v>1442</v>
      </c>
      <c r="G403" s="59" t="s">
        <v>1546</v>
      </c>
      <c r="H403" s="69" t="s">
        <v>1504</v>
      </c>
      <c r="I403" s="69"/>
      <c r="J403" s="66"/>
      <c r="K403" s="11"/>
      <c r="L403" s="200"/>
    </row>
    <row r="404" spans="1:12" s="12" customFormat="1" ht="16.5" customHeight="1">
      <c r="A404" s="10">
        <v>102</v>
      </c>
      <c r="B404" s="54">
        <v>24</v>
      </c>
      <c r="C404" s="271" t="s">
        <v>1367</v>
      </c>
      <c r="D404" s="270" t="s">
        <v>1407</v>
      </c>
      <c r="E404" s="70" t="s">
        <v>1420</v>
      </c>
      <c r="F404" s="237" t="s">
        <v>1443</v>
      </c>
      <c r="G404" s="59" t="s">
        <v>1546</v>
      </c>
      <c r="H404" s="69" t="s">
        <v>1505</v>
      </c>
      <c r="I404" s="69"/>
      <c r="J404" s="66"/>
      <c r="K404" s="11"/>
      <c r="L404" s="200"/>
    </row>
    <row r="405" spans="1:12" s="12" customFormat="1" ht="16.5" customHeight="1">
      <c r="A405" s="10">
        <v>102</v>
      </c>
      <c r="B405" s="54">
        <v>25</v>
      </c>
      <c r="C405" s="271" t="s">
        <v>1557</v>
      </c>
      <c r="D405" s="270" t="s">
        <v>1407</v>
      </c>
      <c r="E405" s="70" t="s">
        <v>1558</v>
      </c>
      <c r="F405" s="237" t="s">
        <v>1444</v>
      </c>
      <c r="G405" s="59" t="s">
        <v>1546</v>
      </c>
      <c r="H405" s="69" t="s">
        <v>1506</v>
      </c>
      <c r="I405" s="69"/>
      <c r="J405" s="66"/>
      <c r="K405" s="11"/>
      <c r="L405" s="200"/>
    </row>
    <row r="406" spans="1:12" s="12" customFormat="1" ht="16.5" customHeight="1">
      <c r="A406" s="10">
        <v>102</v>
      </c>
      <c r="B406" s="54">
        <v>26</v>
      </c>
      <c r="C406" s="271" t="s">
        <v>1368</v>
      </c>
      <c r="D406" s="270" t="s">
        <v>1407</v>
      </c>
      <c r="E406" s="70" t="s">
        <v>1420</v>
      </c>
      <c r="F406" s="237" t="s">
        <v>1445</v>
      </c>
      <c r="G406" s="59" t="s">
        <v>1546</v>
      </c>
      <c r="H406" s="69" t="s">
        <v>1507</v>
      </c>
      <c r="I406" s="69"/>
      <c r="J406" s="66"/>
      <c r="K406" s="11"/>
      <c r="L406" s="200"/>
    </row>
    <row r="407" spans="1:12" s="12" customFormat="1" ht="16.5" customHeight="1">
      <c r="A407" s="10">
        <v>102</v>
      </c>
      <c r="B407" s="54">
        <v>27</v>
      </c>
      <c r="C407" s="271" t="s">
        <v>1369</v>
      </c>
      <c r="D407" s="270" t="s">
        <v>1403</v>
      </c>
      <c r="E407" s="70" t="s">
        <v>1421</v>
      </c>
      <c r="F407" s="237" t="s">
        <v>1446</v>
      </c>
      <c r="G407" s="59" t="s">
        <v>1546</v>
      </c>
      <c r="H407" s="69" t="s">
        <v>1508</v>
      </c>
      <c r="I407" s="69"/>
      <c r="J407" s="66"/>
      <c r="K407" s="11"/>
      <c r="L407" s="200"/>
    </row>
    <row r="408" spans="1:12" s="12" customFormat="1" ht="16.5" customHeight="1">
      <c r="A408" s="10">
        <v>102</v>
      </c>
      <c r="B408" s="54">
        <v>28</v>
      </c>
      <c r="C408" s="271" t="s">
        <v>1370</v>
      </c>
      <c r="D408" s="270" t="s">
        <v>1412</v>
      </c>
      <c r="E408" s="70" t="s">
        <v>1419</v>
      </c>
      <c r="F408" s="237" t="s">
        <v>1447</v>
      </c>
      <c r="G408" s="59" t="s">
        <v>1546</v>
      </c>
      <c r="H408" s="69" t="s">
        <v>1509</v>
      </c>
      <c r="I408" s="69"/>
      <c r="J408" s="66"/>
      <c r="K408" s="11"/>
      <c r="L408" s="200"/>
    </row>
    <row r="409" spans="1:12" s="12" customFormat="1" ht="16.5" customHeight="1">
      <c r="A409" s="10">
        <v>102</v>
      </c>
      <c r="B409" s="54">
        <v>29</v>
      </c>
      <c r="C409" s="271" t="s">
        <v>1371</v>
      </c>
      <c r="D409" s="270" t="s">
        <v>1401</v>
      </c>
      <c r="E409" s="70" t="s">
        <v>898</v>
      </c>
      <c r="F409" s="237" t="s">
        <v>1448</v>
      </c>
      <c r="G409" s="59" t="s">
        <v>1546</v>
      </c>
      <c r="H409" s="69" t="s">
        <v>1510</v>
      </c>
      <c r="I409" s="69"/>
      <c r="J409" s="66"/>
      <c r="K409" s="11"/>
      <c r="L409" s="200"/>
    </row>
    <row r="410" spans="1:12" s="12" customFormat="1">
      <c r="A410" s="10">
        <v>102</v>
      </c>
      <c r="B410" s="54">
        <v>30</v>
      </c>
      <c r="C410" s="271" t="s">
        <v>1571</v>
      </c>
      <c r="D410" s="270" t="s">
        <v>1409</v>
      </c>
      <c r="E410" s="70" t="s">
        <v>1420</v>
      </c>
      <c r="F410" s="237" t="s">
        <v>1449</v>
      </c>
      <c r="G410" s="59" t="s">
        <v>1547</v>
      </c>
      <c r="H410" s="69" t="s">
        <v>1511</v>
      </c>
      <c r="I410" s="69"/>
      <c r="J410" s="66"/>
      <c r="K410" s="11"/>
      <c r="L410" s="200"/>
    </row>
    <row r="411" spans="1:12" s="12" customFormat="1" ht="16.5" customHeight="1">
      <c r="A411" s="10">
        <v>102</v>
      </c>
      <c r="B411" s="54">
        <v>31</v>
      </c>
      <c r="C411" s="271" t="s">
        <v>1372</v>
      </c>
      <c r="D411" s="270" t="s">
        <v>1412</v>
      </c>
      <c r="E411" s="70" t="s">
        <v>1420</v>
      </c>
      <c r="F411" s="237" t="s">
        <v>1450</v>
      </c>
      <c r="G411" s="59" t="s">
        <v>1547</v>
      </c>
      <c r="H411" s="69" t="s">
        <v>1512</v>
      </c>
      <c r="I411" s="69"/>
      <c r="J411" s="66"/>
      <c r="K411" s="11"/>
      <c r="L411" s="200"/>
    </row>
    <row r="412" spans="1:12" s="12" customFormat="1" ht="16.5" customHeight="1">
      <c r="A412" s="10">
        <v>102</v>
      </c>
      <c r="B412" s="54">
        <v>32</v>
      </c>
      <c r="C412" s="271" t="s">
        <v>1373</v>
      </c>
      <c r="D412" s="270" t="s">
        <v>1401</v>
      </c>
      <c r="E412" s="70" t="s">
        <v>1421</v>
      </c>
      <c r="F412" s="237" t="s">
        <v>1451</v>
      </c>
      <c r="G412" s="59" t="s">
        <v>1547</v>
      </c>
      <c r="H412" s="69" t="s">
        <v>1513</v>
      </c>
      <c r="I412" s="69"/>
      <c r="J412" s="66"/>
      <c r="K412" s="11"/>
      <c r="L412" s="200"/>
    </row>
    <row r="413" spans="1:12" s="12" customFormat="1" ht="16.5" customHeight="1">
      <c r="A413" s="10">
        <v>102</v>
      </c>
      <c r="B413" s="54">
        <v>33</v>
      </c>
      <c r="C413" s="271" t="s">
        <v>1374</v>
      </c>
      <c r="D413" s="270" t="s">
        <v>1412</v>
      </c>
      <c r="E413" s="70" t="s">
        <v>1419</v>
      </c>
      <c r="F413" s="237" t="s">
        <v>1452</v>
      </c>
      <c r="G413" s="59" t="s">
        <v>1548</v>
      </c>
      <c r="H413" s="69" t="s">
        <v>1514</v>
      </c>
      <c r="I413" s="69"/>
      <c r="J413" s="66"/>
      <c r="K413" s="11"/>
      <c r="L413" s="200"/>
    </row>
    <row r="414" spans="1:12" s="12" customFormat="1" ht="16.5" customHeight="1">
      <c r="A414" s="10">
        <v>102</v>
      </c>
      <c r="B414" s="54">
        <v>34</v>
      </c>
      <c r="C414" s="271" t="s">
        <v>1561</v>
      </c>
      <c r="D414" s="270" t="s">
        <v>1408</v>
      </c>
      <c r="E414" s="70" t="s">
        <v>1559</v>
      </c>
      <c r="F414" s="237" t="s">
        <v>1453</v>
      </c>
      <c r="G414" s="59" t="s">
        <v>1548</v>
      </c>
      <c r="H414" s="69" t="s">
        <v>1515</v>
      </c>
      <c r="I414" s="69"/>
      <c r="J414" s="66"/>
      <c r="K414" s="11"/>
      <c r="L414" s="200"/>
    </row>
    <row r="415" spans="1:12" s="12" customFormat="1" ht="16.5" customHeight="1">
      <c r="A415" s="10">
        <v>102</v>
      </c>
      <c r="B415" s="54">
        <v>35</v>
      </c>
      <c r="C415" s="271" t="s">
        <v>1375</v>
      </c>
      <c r="D415" s="270" t="s">
        <v>1405</v>
      </c>
      <c r="E415" s="70" t="s">
        <v>1421</v>
      </c>
      <c r="F415" s="237" t="s">
        <v>1454</v>
      </c>
      <c r="G415" s="59" t="s">
        <v>1548</v>
      </c>
      <c r="H415" s="69" t="s">
        <v>1516</v>
      </c>
      <c r="I415" s="69"/>
      <c r="J415" s="66"/>
      <c r="K415" s="11"/>
      <c r="L415" s="200"/>
    </row>
    <row r="416" spans="1:12" s="12" customFormat="1" ht="16.5" customHeight="1">
      <c r="A416" s="10">
        <v>102</v>
      </c>
      <c r="B416" s="54">
        <v>36</v>
      </c>
      <c r="C416" s="271" t="s">
        <v>1375</v>
      </c>
      <c r="D416" s="270" t="s">
        <v>1405</v>
      </c>
      <c r="E416" s="70" t="s">
        <v>1421</v>
      </c>
      <c r="F416" s="237" t="s">
        <v>1455</v>
      </c>
      <c r="G416" s="59" t="s">
        <v>1548</v>
      </c>
      <c r="H416" s="69" t="s">
        <v>1517</v>
      </c>
      <c r="I416" s="69"/>
      <c r="J416" s="66"/>
      <c r="K416" s="11"/>
      <c r="L416" s="200"/>
    </row>
    <row r="417" spans="1:12" s="12" customFormat="1" ht="16.5" customHeight="1">
      <c r="A417" s="10">
        <v>102</v>
      </c>
      <c r="B417" s="54">
        <v>37</v>
      </c>
      <c r="C417" s="271" t="s">
        <v>1568</v>
      </c>
      <c r="D417" s="270" t="s">
        <v>1410</v>
      </c>
      <c r="E417" s="70" t="s">
        <v>1569</v>
      </c>
      <c r="F417" s="237" t="s">
        <v>1456</v>
      </c>
      <c r="G417" s="59" t="s">
        <v>1549</v>
      </c>
      <c r="H417" s="69" t="s">
        <v>1518</v>
      </c>
      <c r="I417" s="69"/>
      <c r="J417" s="66"/>
      <c r="K417" s="11"/>
      <c r="L417" s="200"/>
    </row>
    <row r="418" spans="1:12" s="12" customFormat="1" ht="16.5" customHeight="1">
      <c r="A418" s="10">
        <v>102</v>
      </c>
      <c r="B418" s="54">
        <v>38</v>
      </c>
      <c r="C418" s="271" t="s">
        <v>1376</v>
      </c>
      <c r="D418" s="270" t="s">
        <v>1413</v>
      </c>
      <c r="E418" s="70" t="s">
        <v>1421</v>
      </c>
      <c r="F418" s="237" t="s">
        <v>1457</v>
      </c>
      <c r="G418" s="59" t="s">
        <v>1550</v>
      </c>
      <c r="H418" s="69" t="s">
        <v>1519</v>
      </c>
      <c r="I418" s="69"/>
      <c r="J418" s="66"/>
      <c r="K418" s="11"/>
      <c r="L418" s="200"/>
    </row>
    <row r="419" spans="1:12" s="12" customFormat="1" ht="16.5" customHeight="1">
      <c r="A419" s="10">
        <v>102</v>
      </c>
      <c r="B419" s="54">
        <v>39</v>
      </c>
      <c r="C419" s="271" t="s">
        <v>1377</v>
      </c>
      <c r="D419" s="270" t="s">
        <v>1413</v>
      </c>
      <c r="E419" s="70" t="s">
        <v>1421</v>
      </c>
      <c r="F419" s="237" t="s">
        <v>1458</v>
      </c>
      <c r="G419" s="59" t="s">
        <v>1551</v>
      </c>
      <c r="H419" s="69" t="s">
        <v>1520</v>
      </c>
      <c r="I419" s="69"/>
      <c r="J419" s="66"/>
      <c r="K419" s="11"/>
      <c r="L419" s="200"/>
    </row>
    <row r="420" spans="1:12" s="12" customFormat="1">
      <c r="A420" s="10">
        <v>102</v>
      </c>
      <c r="B420" s="54">
        <v>40</v>
      </c>
      <c r="C420" s="271" t="s">
        <v>1378</v>
      </c>
      <c r="D420" s="270" t="s">
        <v>1407</v>
      </c>
      <c r="E420" s="70" t="s">
        <v>1421</v>
      </c>
      <c r="F420" s="237" t="s">
        <v>1459</v>
      </c>
      <c r="G420" s="59" t="s">
        <v>1551</v>
      </c>
      <c r="H420" s="69" t="s">
        <v>1521</v>
      </c>
      <c r="I420" s="69"/>
      <c r="J420" s="66"/>
      <c r="K420" s="11"/>
      <c r="L420" s="200"/>
    </row>
    <row r="421" spans="1:12" s="12" customFormat="1" ht="16.5" customHeight="1">
      <c r="A421" s="10">
        <v>102</v>
      </c>
      <c r="B421" s="54">
        <v>41</v>
      </c>
      <c r="C421" s="271" t="s">
        <v>1379</v>
      </c>
      <c r="D421" s="270" t="s">
        <v>1407</v>
      </c>
      <c r="E421" s="70" t="s">
        <v>1419</v>
      </c>
      <c r="F421" s="237" t="s">
        <v>1460</v>
      </c>
      <c r="G421" s="59" t="s">
        <v>1548</v>
      </c>
      <c r="H421" s="69" t="s">
        <v>1522</v>
      </c>
      <c r="I421" s="69"/>
      <c r="J421" s="66"/>
      <c r="K421" s="11"/>
      <c r="L421" s="200"/>
    </row>
    <row r="422" spans="1:12" s="12" customFormat="1" ht="16.5" customHeight="1">
      <c r="A422" s="10">
        <v>102</v>
      </c>
      <c r="B422" s="54">
        <v>42</v>
      </c>
      <c r="C422" s="271" t="s">
        <v>1380</v>
      </c>
      <c r="D422" s="270" t="s">
        <v>1414</v>
      </c>
      <c r="E422" s="70" t="s">
        <v>1419</v>
      </c>
      <c r="F422" s="237" t="s">
        <v>1461</v>
      </c>
      <c r="G422" s="59" t="s">
        <v>1548</v>
      </c>
      <c r="H422" s="69" t="s">
        <v>1523</v>
      </c>
      <c r="I422" s="69"/>
      <c r="J422" s="66"/>
      <c r="K422" s="11"/>
      <c r="L422" s="200"/>
    </row>
    <row r="423" spans="1:12" s="12" customFormat="1" ht="16.5" customHeight="1">
      <c r="A423" s="10">
        <v>102</v>
      </c>
      <c r="B423" s="54">
        <v>43</v>
      </c>
      <c r="C423" s="271" t="s">
        <v>1381</v>
      </c>
      <c r="D423" s="270" t="s">
        <v>1404</v>
      </c>
      <c r="E423" s="70" t="s">
        <v>1419</v>
      </c>
      <c r="F423" s="237" t="s">
        <v>1462</v>
      </c>
      <c r="G423" s="59" t="s">
        <v>1548</v>
      </c>
      <c r="H423" s="69" t="s">
        <v>1524</v>
      </c>
      <c r="I423" s="69"/>
      <c r="J423" s="66"/>
      <c r="K423" s="11"/>
      <c r="L423" s="200"/>
    </row>
    <row r="424" spans="1:12" s="12" customFormat="1" ht="16.5" customHeight="1">
      <c r="A424" s="10">
        <v>102</v>
      </c>
      <c r="B424" s="54">
        <v>44</v>
      </c>
      <c r="C424" s="271" t="s">
        <v>1382</v>
      </c>
      <c r="D424" s="270" t="s">
        <v>1413</v>
      </c>
      <c r="E424" s="70" t="s">
        <v>899</v>
      </c>
      <c r="F424" s="237" t="s">
        <v>1463</v>
      </c>
      <c r="G424" s="59" t="s">
        <v>1546</v>
      </c>
      <c r="H424" s="69" t="s">
        <v>1525</v>
      </c>
      <c r="I424" s="69"/>
      <c r="J424" s="66"/>
      <c r="K424" s="11"/>
      <c r="L424" s="200"/>
    </row>
    <row r="425" spans="1:12" s="12" customFormat="1" ht="16.5" customHeight="1">
      <c r="A425" s="10">
        <v>102</v>
      </c>
      <c r="B425" s="54">
        <v>45</v>
      </c>
      <c r="C425" s="271" t="s">
        <v>1383</v>
      </c>
      <c r="D425" s="270" t="s">
        <v>1415</v>
      </c>
      <c r="E425" s="70" t="s">
        <v>1419</v>
      </c>
      <c r="F425" s="237" t="s">
        <v>1464</v>
      </c>
      <c r="G425" s="59" t="s">
        <v>1546</v>
      </c>
      <c r="H425" s="69" t="s">
        <v>1526</v>
      </c>
      <c r="I425" s="69"/>
      <c r="J425" s="66"/>
      <c r="K425" s="11"/>
      <c r="L425" s="200"/>
    </row>
    <row r="426" spans="1:12" s="12" customFormat="1" ht="16.5" customHeight="1">
      <c r="A426" s="10">
        <v>102</v>
      </c>
      <c r="B426" s="54">
        <v>46</v>
      </c>
      <c r="C426" s="271" t="s">
        <v>1384</v>
      </c>
      <c r="D426" s="270" t="s">
        <v>1563</v>
      </c>
      <c r="E426" s="70" t="s">
        <v>1419</v>
      </c>
      <c r="F426" s="237" t="s">
        <v>1465</v>
      </c>
      <c r="G426" s="59" t="s">
        <v>1546</v>
      </c>
      <c r="H426" s="69" t="s">
        <v>1527</v>
      </c>
      <c r="I426" s="69"/>
      <c r="J426" s="66"/>
      <c r="K426" s="11"/>
      <c r="L426" s="200"/>
    </row>
    <row r="427" spans="1:12" s="12" customFormat="1" ht="16.5" customHeight="1">
      <c r="A427" s="10">
        <v>102</v>
      </c>
      <c r="B427" s="54">
        <v>47</v>
      </c>
      <c r="C427" s="271" t="s">
        <v>1385</v>
      </c>
      <c r="D427" s="270" t="s">
        <v>1416</v>
      </c>
      <c r="E427" s="70" t="s">
        <v>1421</v>
      </c>
      <c r="F427" s="237" t="s">
        <v>1466</v>
      </c>
      <c r="G427" s="59" t="s">
        <v>1546</v>
      </c>
      <c r="H427" s="69" t="s">
        <v>1528</v>
      </c>
      <c r="I427" s="69"/>
      <c r="J427" s="66"/>
      <c r="K427" s="11"/>
      <c r="L427" s="200"/>
    </row>
    <row r="428" spans="1:12" s="12" customFormat="1" ht="16.5" customHeight="1">
      <c r="A428" s="10">
        <v>102</v>
      </c>
      <c r="B428" s="54">
        <v>48</v>
      </c>
      <c r="C428" s="271" t="s">
        <v>1386</v>
      </c>
      <c r="D428" s="270" t="s">
        <v>1417</v>
      </c>
      <c r="E428" s="70" t="s">
        <v>1419</v>
      </c>
      <c r="F428" s="237" t="s">
        <v>1467</v>
      </c>
      <c r="G428" s="59" t="s">
        <v>1546</v>
      </c>
      <c r="H428" s="69" t="s">
        <v>1529</v>
      </c>
      <c r="I428" s="69"/>
      <c r="J428" s="66"/>
      <c r="K428" s="11"/>
      <c r="L428" s="200"/>
    </row>
    <row r="429" spans="1:12" s="12" customFormat="1" ht="16.5" customHeight="1">
      <c r="A429" s="10">
        <v>102</v>
      </c>
      <c r="B429" s="54">
        <v>49</v>
      </c>
      <c r="C429" s="271" t="s">
        <v>1387</v>
      </c>
      <c r="D429" s="270" t="s">
        <v>1417</v>
      </c>
      <c r="E429" s="70" t="s">
        <v>1420</v>
      </c>
      <c r="F429" s="237" t="s">
        <v>1468</v>
      </c>
      <c r="G429" s="59" t="s">
        <v>1546</v>
      </c>
      <c r="H429" s="69" t="s">
        <v>1530</v>
      </c>
      <c r="I429" s="69"/>
      <c r="J429" s="66"/>
      <c r="K429" s="11"/>
      <c r="L429" s="200"/>
    </row>
    <row r="430" spans="1:12" s="12" customFormat="1" ht="16.5" customHeight="1">
      <c r="A430" s="10">
        <v>102</v>
      </c>
      <c r="B430" s="54">
        <v>50</v>
      </c>
      <c r="C430" s="271" t="s">
        <v>1388</v>
      </c>
      <c r="D430" s="270" t="s">
        <v>1417</v>
      </c>
      <c r="E430" s="70" t="s">
        <v>1420</v>
      </c>
      <c r="F430" s="237" t="s">
        <v>1469</v>
      </c>
      <c r="G430" s="59" t="s">
        <v>1546</v>
      </c>
      <c r="H430" s="69" t="s">
        <v>1531</v>
      </c>
      <c r="I430" s="69"/>
      <c r="J430" s="66"/>
      <c r="K430" s="11"/>
      <c r="L430" s="200"/>
    </row>
    <row r="431" spans="1:12" s="12" customFormat="1" ht="16.5" customHeight="1">
      <c r="A431" s="10">
        <v>102</v>
      </c>
      <c r="B431" s="54">
        <v>51</v>
      </c>
      <c r="C431" s="271" t="s">
        <v>1389</v>
      </c>
      <c r="D431" s="270" t="s">
        <v>1418</v>
      </c>
      <c r="E431" s="70" t="s">
        <v>1420</v>
      </c>
      <c r="F431" s="237" t="s">
        <v>1470</v>
      </c>
      <c r="G431" s="59" t="s">
        <v>1546</v>
      </c>
      <c r="H431" s="69" t="s">
        <v>1532</v>
      </c>
      <c r="I431" s="69"/>
      <c r="J431" s="66"/>
      <c r="K431" s="11"/>
      <c r="L431" s="200"/>
    </row>
    <row r="432" spans="1:12" s="12" customFormat="1" ht="16.5" customHeight="1">
      <c r="A432" s="10">
        <v>102</v>
      </c>
      <c r="B432" s="54">
        <v>52</v>
      </c>
      <c r="C432" s="271" t="s">
        <v>1390</v>
      </c>
      <c r="D432" s="270" t="s">
        <v>1405</v>
      </c>
      <c r="E432" s="70" t="s">
        <v>1421</v>
      </c>
      <c r="F432" s="237" t="s">
        <v>1471</v>
      </c>
      <c r="G432" s="59" t="s">
        <v>1546</v>
      </c>
      <c r="H432" s="69" t="s">
        <v>1533</v>
      </c>
      <c r="I432" s="69"/>
      <c r="J432" s="66"/>
      <c r="K432" s="11"/>
      <c r="L432" s="200"/>
    </row>
    <row r="433" spans="1:12" s="12" customFormat="1" ht="16.5" customHeight="1">
      <c r="A433" s="10">
        <v>102</v>
      </c>
      <c r="B433" s="54">
        <v>53</v>
      </c>
      <c r="C433" s="271" t="s">
        <v>1391</v>
      </c>
      <c r="D433" s="270" t="s">
        <v>1405</v>
      </c>
      <c r="E433" s="70" t="s">
        <v>1419</v>
      </c>
      <c r="F433" s="237" t="s">
        <v>1472</v>
      </c>
      <c r="G433" s="59" t="s">
        <v>1546</v>
      </c>
      <c r="H433" s="69" t="s">
        <v>1534</v>
      </c>
      <c r="I433" s="69"/>
      <c r="J433" s="66"/>
      <c r="K433" s="11"/>
      <c r="L433" s="200"/>
    </row>
    <row r="434" spans="1:12" s="12" customFormat="1">
      <c r="A434" s="10">
        <v>102</v>
      </c>
      <c r="B434" s="54">
        <v>54</v>
      </c>
      <c r="C434" s="271" t="s">
        <v>1392</v>
      </c>
      <c r="D434" s="270" t="s">
        <v>1405</v>
      </c>
      <c r="E434" s="70" t="s">
        <v>1419</v>
      </c>
      <c r="F434" s="237" t="s">
        <v>1473</v>
      </c>
      <c r="G434" s="59" t="s">
        <v>1546</v>
      </c>
      <c r="H434" s="69" t="s">
        <v>1535</v>
      </c>
      <c r="I434" s="69"/>
      <c r="J434" s="66"/>
      <c r="K434" s="11"/>
      <c r="L434" s="200"/>
    </row>
    <row r="435" spans="1:12" s="12" customFormat="1" ht="16.5" customHeight="1">
      <c r="A435" s="10">
        <v>102</v>
      </c>
      <c r="B435" s="54">
        <v>55</v>
      </c>
      <c r="C435" s="271" t="s">
        <v>1393</v>
      </c>
      <c r="D435" s="270" t="s">
        <v>1405</v>
      </c>
      <c r="E435" s="70" t="s">
        <v>1419</v>
      </c>
      <c r="F435" s="237" t="s">
        <v>1474</v>
      </c>
      <c r="G435" s="59" t="s">
        <v>1546</v>
      </c>
      <c r="H435" s="69" t="s">
        <v>1536</v>
      </c>
      <c r="I435" s="69"/>
      <c r="J435" s="66"/>
      <c r="K435" s="11"/>
      <c r="L435" s="200"/>
    </row>
    <row r="436" spans="1:12" s="12" customFormat="1" ht="16.5" customHeight="1">
      <c r="A436" s="10">
        <v>102</v>
      </c>
      <c r="B436" s="54">
        <v>56</v>
      </c>
      <c r="C436" s="271" t="s">
        <v>1394</v>
      </c>
      <c r="D436" s="270" t="s">
        <v>1414</v>
      </c>
      <c r="E436" s="70" t="s">
        <v>1421</v>
      </c>
      <c r="F436" s="237" t="s">
        <v>1475</v>
      </c>
      <c r="G436" s="59" t="s">
        <v>1546</v>
      </c>
      <c r="H436" s="69" t="s">
        <v>1537</v>
      </c>
      <c r="I436" s="69"/>
      <c r="J436" s="66"/>
      <c r="K436" s="11"/>
      <c r="L436" s="200"/>
    </row>
    <row r="437" spans="1:12" s="12" customFormat="1" ht="16.5" customHeight="1">
      <c r="A437" s="10">
        <v>102</v>
      </c>
      <c r="B437" s="54">
        <v>57</v>
      </c>
      <c r="C437" s="271" t="s">
        <v>1395</v>
      </c>
      <c r="D437" s="270" t="s">
        <v>1414</v>
      </c>
      <c r="E437" s="70" t="s">
        <v>1559</v>
      </c>
      <c r="F437" s="237" t="s">
        <v>1476</v>
      </c>
      <c r="G437" s="59" t="s">
        <v>1546</v>
      </c>
      <c r="H437" s="69" t="s">
        <v>1538</v>
      </c>
      <c r="I437" s="69"/>
      <c r="J437" s="66"/>
      <c r="K437" s="11"/>
      <c r="L437" s="200"/>
    </row>
    <row r="438" spans="1:12" s="12" customFormat="1" ht="16.5" customHeight="1">
      <c r="A438" s="10">
        <v>102</v>
      </c>
      <c r="B438" s="54">
        <v>58</v>
      </c>
      <c r="C438" s="271" t="s">
        <v>1396</v>
      </c>
      <c r="D438" s="270" t="s">
        <v>1414</v>
      </c>
      <c r="E438" s="70" t="s">
        <v>1421</v>
      </c>
      <c r="F438" s="237" t="s">
        <v>1477</v>
      </c>
      <c r="G438" s="59" t="s">
        <v>1546</v>
      </c>
      <c r="H438" s="69" t="s">
        <v>1539</v>
      </c>
      <c r="I438" s="69"/>
      <c r="J438" s="66"/>
      <c r="K438" s="11"/>
      <c r="L438" s="200"/>
    </row>
    <row r="439" spans="1:12" s="12" customFormat="1" ht="16.5" customHeight="1">
      <c r="A439" s="10">
        <v>102</v>
      </c>
      <c r="B439" s="54">
        <v>59</v>
      </c>
      <c r="C439" s="271" t="s">
        <v>1397</v>
      </c>
      <c r="D439" s="270" t="s">
        <v>1414</v>
      </c>
      <c r="E439" s="70" t="s">
        <v>1421</v>
      </c>
      <c r="F439" s="237" t="s">
        <v>1478</v>
      </c>
      <c r="G439" s="59" t="s">
        <v>1546</v>
      </c>
      <c r="H439" s="69" t="s">
        <v>1540</v>
      </c>
      <c r="I439" s="69"/>
      <c r="J439" s="66"/>
      <c r="K439" s="11"/>
      <c r="L439" s="200"/>
    </row>
    <row r="440" spans="1:12" s="12" customFormat="1" ht="16.5" customHeight="1">
      <c r="A440" s="10">
        <v>102</v>
      </c>
      <c r="B440" s="54">
        <v>60</v>
      </c>
      <c r="C440" s="271" t="s">
        <v>1398</v>
      </c>
      <c r="D440" s="270" t="s">
        <v>1414</v>
      </c>
      <c r="E440" s="70" t="s">
        <v>1421</v>
      </c>
      <c r="F440" s="237" t="s">
        <v>1479</v>
      </c>
      <c r="G440" s="59" t="s">
        <v>1546</v>
      </c>
      <c r="H440" s="69" t="s">
        <v>1541</v>
      </c>
      <c r="I440" s="69"/>
      <c r="J440" s="66"/>
      <c r="K440" s="11"/>
      <c r="L440" s="200"/>
    </row>
    <row r="441" spans="1:12" s="12" customFormat="1" ht="16.5" customHeight="1">
      <c r="A441" s="10">
        <v>102</v>
      </c>
      <c r="B441" s="54">
        <v>61</v>
      </c>
      <c r="C441" s="271" t="s">
        <v>1399</v>
      </c>
      <c r="D441" s="270" t="s">
        <v>1407</v>
      </c>
      <c r="E441" s="70" t="s">
        <v>1420</v>
      </c>
      <c r="F441" s="237" t="s">
        <v>1480</v>
      </c>
      <c r="G441" s="59" t="s">
        <v>1546</v>
      </c>
      <c r="H441" s="69" t="s">
        <v>1542</v>
      </c>
      <c r="I441" s="69"/>
      <c r="J441" s="66"/>
      <c r="K441" s="11"/>
      <c r="L441" s="200"/>
    </row>
    <row r="442" spans="1:12" s="12" customFormat="1" ht="16.5" customHeight="1">
      <c r="A442" s="10">
        <v>102</v>
      </c>
      <c r="B442" s="54">
        <v>62</v>
      </c>
      <c r="C442" s="271" t="s">
        <v>1555</v>
      </c>
      <c r="D442" s="270" t="s">
        <v>1407</v>
      </c>
      <c r="E442" s="70" t="s">
        <v>1556</v>
      </c>
      <c r="F442" s="237" t="s">
        <v>1481</v>
      </c>
      <c r="G442" s="59" t="s">
        <v>1546</v>
      </c>
      <c r="H442" s="69" t="s">
        <v>1543</v>
      </c>
      <c r="I442" s="69"/>
      <c r="J442" s="66"/>
      <c r="K442" s="11"/>
      <c r="L442" s="200"/>
    </row>
    <row r="443" spans="1:12" s="12" customFormat="1" ht="16.5" customHeight="1">
      <c r="A443" s="10">
        <v>102</v>
      </c>
      <c r="B443" s="54">
        <v>63</v>
      </c>
      <c r="C443" s="271" t="s">
        <v>1400</v>
      </c>
      <c r="D443" s="270" t="s">
        <v>1414</v>
      </c>
      <c r="E443" s="70" t="s">
        <v>1420</v>
      </c>
      <c r="F443" s="237" t="s">
        <v>1482</v>
      </c>
      <c r="G443" s="59" t="s">
        <v>1547</v>
      </c>
      <c r="H443" s="69" t="s">
        <v>1544</v>
      </c>
      <c r="I443" s="69"/>
      <c r="J443" s="54"/>
      <c r="K443" s="11"/>
      <c r="L443" s="200"/>
    </row>
    <row r="444" spans="1:12" s="12" customFormat="1" ht="16.5" customHeight="1">
      <c r="A444" s="10">
        <v>102</v>
      </c>
      <c r="B444" s="54">
        <v>64</v>
      </c>
      <c r="C444" s="269" t="s">
        <v>1377</v>
      </c>
      <c r="D444" s="240" t="s">
        <v>1413</v>
      </c>
      <c r="E444" s="62" t="s">
        <v>1421</v>
      </c>
      <c r="F444" s="235" t="s">
        <v>1483</v>
      </c>
      <c r="G444" s="59" t="s">
        <v>1552</v>
      </c>
      <c r="H444" s="57" t="s">
        <v>1545</v>
      </c>
      <c r="I444" s="57"/>
      <c r="J444" s="54"/>
      <c r="K444" s="11"/>
      <c r="L444" s="200"/>
    </row>
    <row r="445" spans="1:12" s="12" customFormat="1" ht="16.5" customHeight="1">
      <c r="A445" s="10">
        <v>102</v>
      </c>
      <c r="B445" s="54">
        <v>65</v>
      </c>
      <c r="C445" s="269" t="s">
        <v>1345</v>
      </c>
      <c r="D445" s="240" t="s">
        <v>1319</v>
      </c>
      <c r="E445" s="62" t="s">
        <v>898</v>
      </c>
      <c r="F445" s="235" t="s">
        <v>1553</v>
      </c>
      <c r="G445" s="59" t="s">
        <v>1577</v>
      </c>
      <c r="H445" s="57" t="s">
        <v>1554</v>
      </c>
      <c r="I445" s="57"/>
      <c r="J445" s="54"/>
      <c r="K445" s="11"/>
      <c r="L445" s="200"/>
    </row>
    <row r="446" spans="1:12" s="12" customFormat="1">
      <c r="A446" s="263">
        <v>102</v>
      </c>
      <c r="B446" s="266">
        <v>66</v>
      </c>
      <c r="C446" s="271" t="s">
        <v>1572</v>
      </c>
      <c r="D446" s="270" t="s">
        <v>1573</v>
      </c>
      <c r="E446" s="70" t="s">
        <v>898</v>
      </c>
      <c r="F446" s="237" t="s">
        <v>1574</v>
      </c>
      <c r="G446" s="143" t="s">
        <v>1575</v>
      </c>
      <c r="H446" s="64" t="s">
        <v>1576</v>
      </c>
      <c r="I446" s="64"/>
      <c r="J446" s="54" t="s">
        <v>3733</v>
      </c>
      <c r="K446" s="103"/>
      <c r="L446" s="203"/>
    </row>
    <row r="447" spans="1:12" s="12" customFormat="1">
      <c r="A447" s="10">
        <v>102</v>
      </c>
      <c r="B447" s="10">
        <v>67</v>
      </c>
      <c r="C447" s="72" t="s">
        <v>1578</v>
      </c>
      <c r="D447" s="51" t="s">
        <v>1579</v>
      </c>
      <c r="E447" s="62" t="s">
        <v>899</v>
      </c>
      <c r="F447" s="233" t="s">
        <v>1580</v>
      </c>
      <c r="G447" s="59" t="s">
        <v>1581</v>
      </c>
      <c r="H447" s="69" t="s">
        <v>3735</v>
      </c>
      <c r="I447" s="54"/>
      <c r="J447" s="54"/>
      <c r="K447" s="11"/>
      <c r="L447" s="200"/>
    </row>
    <row r="448" spans="1:12" s="12" customFormat="1" ht="16.5" customHeight="1">
      <c r="A448" s="10">
        <v>102</v>
      </c>
      <c r="B448" s="10">
        <v>68</v>
      </c>
      <c r="C448" s="72" t="s">
        <v>1582</v>
      </c>
      <c r="D448" s="51" t="s">
        <v>1583</v>
      </c>
      <c r="E448" s="62" t="s">
        <v>900</v>
      </c>
      <c r="F448" s="233" t="s">
        <v>1584</v>
      </c>
      <c r="G448" s="59" t="s">
        <v>1581</v>
      </c>
      <c r="H448" s="69" t="s">
        <v>3737</v>
      </c>
      <c r="I448" s="54"/>
      <c r="J448" s="54"/>
      <c r="K448" s="11"/>
      <c r="L448" s="200"/>
    </row>
    <row r="449" spans="1:12" s="12" customFormat="1" ht="16.5" customHeight="1">
      <c r="A449" s="10">
        <v>102</v>
      </c>
      <c r="B449" s="10">
        <v>69</v>
      </c>
      <c r="C449" s="72" t="s">
        <v>1781</v>
      </c>
      <c r="D449" s="51" t="s">
        <v>1782</v>
      </c>
      <c r="E449" s="62" t="s">
        <v>1783</v>
      </c>
      <c r="F449" s="233" t="s">
        <v>1784</v>
      </c>
      <c r="G449" s="59" t="s">
        <v>1785</v>
      </c>
      <c r="H449" s="57" t="s">
        <v>3736</v>
      </c>
      <c r="I449" s="54"/>
      <c r="J449" s="54" t="s">
        <v>3734</v>
      </c>
      <c r="K449" s="11"/>
      <c r="L449" s="200"/>
    </row>
    <row r="450" spans="1:12" s="12" customFormat="1">
      <c r="A450" s="10">
        <v>103</v>
      </c>
      <c r="B450" s="10">
        <v>1</v>
      </c>
      <c r="C450" s="72" t="s">
        <v>1585</v>
      </c>
      <c r="D450" s="51" t="s">
        <v>1586</v>
      </c>
      <c r="E450" s="62" t="s">
        <v>1587</v>
      </c>
      <c r="F450" s="233" t="s">
        <v>1588</v>
      </c>
      <c r="G450" s="59" t="s">
        <v>1589</v>
      </c>
      <c r="H450" s="57" t="s">
        <v>3792</v>
      </c>
      <c r="I450" s="54"/>
      <c r="J450" s="10"/>
      <c r="K450" s="11"/>
      <c r="L450" s="200"/>
    </row>
    <row r="451" spans="1:12" s="12" customFormat="1" ht="16.5" customHeight="1">
      <c r="A451" s="10">
        <v>103</v>
      </c>
      <c r="B451" s="10">
        <v>2</v>
      </c>
      <c r="C451" s="72" t="s">
        <v>1590</v>
      </c>
      <c r="D451" s="51" t="s">
        <v>1591</v>
      </c>
      <c r="E451" s="62" t="s">
        <v>1592</v>
      </c>
      <c r="F451" s="233" t="s">
        <v>1594</v>
      </c>
      <c r="G451" s="59" t="s">
        <v>1593</v>
      </c>
      <c r="H451" s="57" t="s">
        <v>3793</v>
      </c>
      <c r="I451" s="54"/>
      <c r="J451" s="11"/>
      <c r="K451" s="11"/>
      <c r="L451" s="200"/>
    </row>
    <row r="452" spans="1:12" s="12" customFormat="1" ht="16.5" customHeight="1">
      <c r="A452" s="10">
        <v>103</v>
      </c>
      <c r="B452" s="10">
        <v>3</v>
      </c>
      <c r="C452" s="72" t="s">
        <v>1595</v>
      </c>
      <c r="D452" s="51" t="s">
        <v>1596</v>
      </c>
      <c r="E452" s="62" t="s">
        <v>1810</v>
      </c>
      <c r="F452" s="233" t="s">
        <v>1598</v>
      </c>
      <c r="G452" s="59" t="s">
        <v>1593</v>
      </c>
      <c r="H452" s="57" t="s">
        <v>3794</v>
      </c>
      <c r="I452" s="54"/>
      <c r="J452" s="11"/>
      <c r="K452" s="11"/>
      <c r="L452" s="200"/>
    </row>
    <row r="453" spans="1:12" s="12" customFormat="1" ht="16.5" customHeight="1">
      <c r="A453" s="10">
        <v>103</v>
      </c>
      <c r="B453" s="10">
        <v>4</v>
      </c>
      <c r="C453" s="72" t="s">
        <v>1599</v>
      </c>
      <c r="D453" s="51" t="s">
        <v>1600</v>
      </c>
      <c r="E453" s="62" t="s">
        <v>1597</v>
      </c>
      <c r="F453" s="233" t="s">
        <v>1601</v>
      </c>
      <c r="G453" s="59" t="s">
        <v>1593</v>
      </c>
      <c r="H453" s="57" t="s">
        <v>3795</v>
      </c>
      <c r="I453" s="54"/>
      <c r="J453" s="11"/>
      <c r="K453" s="11"/>
      <c r="L453" s="200"/>
    </row>
    <row r="454" spans="1:12" s="12" customFormat="1" ht="16.5" customHeight="1">
      <c r="A454" s="10">
        <v>103</v>
      </c>
      <c r="B454" s="10">
        <v>5</v>
      </c>
      <c r="C454" s="72" t="s">
        <v>1602</v>
      </c>
      <c r="D454" s="51" t="s">
        <v>1603</v>
      </c>
      <c r="E454" s="62" t="s">
        <v>1597</v>
      </c>
      <c r="F454" s="233" t="s">
        <v>1604</v>
      </c>
      <c r="G454" s="59" t="s">
        <v>1593</v>
      </c>
      <c r="H454" s="57" t="s">
        <v>3796</v>
      </c>
      <c r="I454" s="54"/>
      <c r="J454" s="11"/>
      <c r="K454" s="11"/>
      <c r="L454" s="200"/>
    </row>
    <row r="455" spans="1:12" s="12" customFormat="1" ht="16.5" customHeight="1">
      <c r="A455" s="10">
        <v>103</v>
      </c>
      <c r="B455" s="10">
        <v>6</v>
      </c>
      <c r="C455" s="72" t="s">
        <v>1605</v>
      </c>
      <c r="D455" s="51" t="s">
        <v>1606</v>
      </c>
      <c r="E455" s="62" t="s">
        <v>1597</v>
      </c>
      <c r="F455" s="233" t="s">
        <v>1607</v>
      </c>
      <c r="G455" s="59" t="s">
        <v>1593</v>
      </c>
      <c r="H455" s="57" t="s">
        <v>3797</v>
      </c>
      <c r="I455" s="54"/>
      <c r="J455" s="11"/>
      <c r="K455" s="11"/>
      <c r="L455" s="200"/>
    </row>
    <row r="456" spans="1:12" s="12" customFormat="1" ht="16.5" customHeight="1">
      <c r="A456" s="10">
        <v>103</v>
      </c>
      <c r="B456" s="10">
        <v>7</v>
      </c>
      <c r="C456" s="72" t="s">
        <v>1608</v>
      </c>
      <c r="D456" s="51" t="s">
        <v>1609</v>
      </c>
      <c r="E456" s="62" t="s">
        <v>1597</v>
      </c>
      <c r="F456" s="233" t="s">
        <v>1610</v>
      </c>
      <c r="G456" s="59" t="s">
        <v>1593</v>
      </c>
      <c r="H456" s="57" t="s">
        <v>3798</v>
      </c>
      <c r="I456" s="54"/>
      <c r="J456" s="11"/>
      <c r="K456" s="11"/>
      <c r="L456" s="200"/>
    </row>
    <row r="457" spans="1:12" s="12" customFormat="1" ht="16.5" customHeight="1">
      <c r="A457" s="10">
        <v>103</v>
      </c>
      <c r="B457" s="10">
        <v>8</v>
      </c>
      <c r="C457" s="72" t="s">
        <v>1611</v>
      </c>
      <c r="D457" s="51" t="s">
        <v>1603</v>
      </c>
      <c r="E457" s="62" t="s">
        <v>1597</v>
      </c>
      <c r="F457" s="233" t="s">
        <v>1612</v>
      </c>
      <c r="G457" s="59" t="s">
        <v>1593</v>
      </c>
      <c r="H457" s="57" t="s">
        <v>3761</v>
      </c>
      <c r="I457" s="54"/>
      <c r="J457" s="11"/>
      <c r="K457" s="11"/>
      <c r="L457" s="200"/>
    </row>
    <row r="458" spans="1:12" s="12" customFormat="1" ht="16.5" customHeight="1">
      <c r="A458" s="10">
        <v>103</v>
      </c>
      <c r="B458" s="10">
        <v>9</v>
      </c>
      <c r="C458" s="72" t="s">
        <v>1613</v>
      </c>
      <c r="D458" s="51" t="s">
        <v>1614</v>
      </c>
      <c r="E458" s="62" t="s">
        <v>1597</v>
      </c>
      <c r="F458" s="233" t="s">
        <v>1615</v>
      </c>
      <c r="G458" s="59" t="s">
        <v>1593</v>
      </c>
      <c r="H458" s="57" t="s">
        <v>3762</v>
      </c>
      <c r="I458" s="54"/>
      <c r="J458" s="11"/>
      <c r="K458" s="11"/>
      <c r="L458" s="200"/>
    </row>
    <row r="459" spans="1:12" s="12" customFormat="1" ht="16.5" customHeight="1">
      <c r="A459" s="10">
        <v>103</v>
      </c>
      <c r="B459" s="10">
        <v>10</v>
      </c>
      <c r="C459" s="72" t="s">
        <v>1616</v>
      </c>
      <c r="D459" s="51" t="s">
        <v>1617</v>
      </c>
      <c r="E459" s="62" t="s">
        <v>1597</v>
      </c>
      <c r="F459" s="233" t="s">
        <v>1618</v>
      </c>
      <c r="G459" s="59" t="s">
        <v>1593</v>
      </c>
      <c r="H459" s="57" t="s">
        <v>3763</v>
      </c>
      <c r="I459" s="54"/>
      <c r="J459" s="11"/>
      <c r="K459" s="11"/>
      <c r="L459" s="200"/>
    </row>
    <row r="460" spans="1:12" s="12" customFormat="1" ht="16.5" customHeight="1">
      <c r="A460" s="73">
        <v>103</v>
      </c>
      <c r="B460" s="10">
        <v>11</v>
      </c>
      <c r="C460" s="72" t="s">
        <v>1619</v>
      </c>
      <c r="D460" s="51" t="s">
        <v>1603</v>
      </c>
      <c r="E460" s="62" t="s">
        <v>1592</v>
      </c>
      <c r="F460" s="233" t="s">
        <v>1620</v>
      </c>
      <c r="G460" s="59" t="s">
        <v>1593</v>
      </c>
      <c r="H460" s="57" t="s">
        <v>3764</v>
      </c>
      <c r="I460" s="54"/>
      <c r="J460" s="241"/>
      <c r="K460" s="11"/>
      <c r="L460" s="200"/>
    </row>
    <row r="461" spans="1:12" s="12" customFormat="1" ht="16.5" customHeight="1">
      <c r="A461" s="73">
        <v>103</v>
      </c>
      <c r="B461" s="10">
        <v>12</v>
      </c>
      <c r="C461" s="72" t="s">
        <v>1621</v>
      </c>
      <c r="D461" s="51" t="s">
        <v>1606</v>
      </c>
      <c r="E461" s="62" t="s">
        <v>1592</v>
      </c>
      <c r="F461" s="233" t="s">
        <v>1622</v>
      </c>
      <c r="G461" s="59" t="s">
        <v>1593</v>
      </c>
      <c r="H461" s="57" t="s">
        <v>3765</v>
      </c>
      <c r="I461" s="54"/>
      <c r="J461" s="241"/>
      <c r="K461" s="11"/>
      <c r="L461" s="200"/>
    </row>
    <row r="462" spans="1:12" s="12" customFormat="1" ht="16.5" customHeight="1">
      <c r="A462" s="73">
        <v>103</v>
      </c>
      <c r="B462" s="10">
        <v>13</v>
      </c>
      <c r="C462" s="72" t="s">
        <v>1623</v>
      </c>
      <c r="D462" s="51" t="s">
        <v>1606</v>
      </c>
      <c r="E462" s="62" t="s">
        <v>1592</v>
      </c>
      <c r="F462" s="233" t="s">
        <v>1624</v>
      </c>
      <c r="G462" s="59" t="s">
        <v>1593</v>
      </c>
      <c r="H462" s="57" t="s">
        <v>3766</v>
      </c>
      <c r="I462" s="54"/>
      <c r="J462" s="241"/>
      <c r="K462" s="11"/>
      <c r="L462" s="200"/>
    </row>
    <row r="463" spans="1:12" s="12" customFormat="1" ht="16.5" customHeight="1">
      <c r="A463" s="73">
        <v>103</v>
      </c>
      <c r="B463" s="10">
        <v>14</v>
      </c>
      <c r="C463" s="72" t="s">
        <v>1625</v>
      </c>
      <c r="D463" s="51" t="s">
        <v>1617</v>
      </c>
      <c r="E463" s="62" t="s">
        <v>1597</v>
      </c>
      <c r="F463" s="233" t="s">
        <v>1626</v>
      </c>
      <c r="G463" s="59" t="s">
        <v>1593</v>
      </c>
      <c r="H463" s="57" t="s">
        <v>3767</v>
      </c>
      <c r="I463" s="54"/>
      <c r="J463" s="241"/>
      <c r="K463" s="11"/>
      <c r="L463" s="200"/>
    </row>
    <row r="464" spans="1:12" s="12" customFormat="1" ht="16.5" customHeight="1">
      <c r="A464" s="73">
        <v>103</v>
      </c>
      <c r="B464" s="10">
        <v>15</v>
      </c>
      <c r="C464" s="72" t="s">
        <v>1627</v>
      </c>
      <c r="D464" s="51" t="s">
        <v>1628</v>
      </c>
      <c r="E464" s="62" t="s">
        <v>1592</v>
      </c>
      <c r="F464" s="233" t="s">
        <v>1629</v>
      </c>
      <c r="G464" s="59" t="s">
        <v>1593</v>
      </c>
      <c r="H464" s="57" t="s">
        <v>3768</v>
      </c>
      <c r="I464" s="54"/>
      <c r="J464" s="241"/>
      <c r="K464" s="11"/>
      <c r="L464" s="200"/>
    </row>
    <row r="465" spans="1:12" s="12" customFormat="1" ht="16.5" customHeight="1">
      <c r="A465" s="73">
        <v>103</v>
      </c>
      <c r="B465" s="10">
        <v>16</v>
      </c>
      <c r="C465" s="72" t="s">
        <v>1630</v>
      </c>
      <c r="D465" s="51" t="s">
        <v>1606</v>
      </c>
      <c r="E465" s="62" t="s">
        <v>1631</v>
      </c>
      <c r="F465" s="233" t="s">
        <v>1632</v>
      </c>
      <c r="G465" s="59" t="s">
        <v>1593</v>
      </c>
      <c r="H465" s="57" t="s">
        <v>3769</v>
      </c>
      <c r="I465" s="54"/>
      <c r="J465" s="241"/>
      <c r="K465" s="11"/>
      <c r="L465" s="200"/>
    </row>
    <row r="466" spans="1:12" s="12" customFormat="1" ht="16.5" customHeight="1">
      <c r="A466" s="73">
        <v>103</v>
      </c>
      <c r="B466" s="10">
        <v>17</v>
      </c>
      <c r="C466" s="72" t="s">
        <v>1633</v>
      </c>
      <c r="D466" s="51" t="s">
        <v>1591</v>
      </c>
      <c r="E466" s="62" t="s">
        <v>1592</v>
      </c>
      <c r="F466" s="233" t="s">
        <v>1634</v>
      </c>
      <c r="G466" s="59" t="s">
        <v>1593</v>
      </c>
      <c r="H466" s="57" t="s">
        <v>3770</v>
      </c>
      <c r="I466" s="54"/>
      <c r="J466" s="241"/>
      <c r="K466" s="11"/>
      <c r="L466" s="200"/>
    </row>
    <row r="467" spans="1:12" s="12" customFormat="1" ht="16.5" customHeight="1">
      <c r="A467" s="73">
        <v>103</v>
      </c>
      <c r="B467" s="10">
        <v>18</v>
      </c>
      <c r="C467" s="72" t="s">
        <v>1635</v>
      </c>
      <c r="D467" s="51" t="s">
        <v>1600</v>
      </c>
      <c r="E467" s="62" t="s">
        <v>1631</v>
      </c>
      <c r="F467" s="233" t="s">
        <v>1636</v>
      </c>
      <c r="G467" s="59" t="s">
        <v>1593</v>
      </c>
      <c r="H467" s="57" t="s">
        <v>3771</v>
      </c>
      <c r="I467" s="54"/>
      <c r="J467" s="241"/>
      <c r="K467" s="11"/>
      <c r="L467" s="200"/>
    </row>
    <row r="468" spans="1:12" s="12" customFormat="1" ht="16.5" customHeight="1">
      <c r="A468" s="73">
        <v>103</v>
      </c>
      <c r="B468" s="10">
        <v>19</v>
      </c>
      <c r="C468" s="72" t="s">
        <v>1637</v>
      </c>
      <c r="D468" s="51" t="s">
        <v>1600</v>
      </c>
      <c r="E468" s="62" t="s">
        <v>1631</v>
      </c>
      <c r="F468" s="233" t="s">
        <v>1638</v>
      </c>
      <c r="G468" s="59" t="s">
        <v>1593</v>
      </c>
      <c r="H468" s="57" t="s">
        <v>3772</v>
      </c>
      <c r="I468" s="54"/>
      <c r="J468" s="241"/>
      <c r="K468" s="11"/>
      <c r="L468" s="200"/>
    </row>
    <row r="469" spans="1:12" s="12" customFormat="1" ht="16.5" customHeight="1">
      <c r="A469" s="73">
        <v>103</v>
      </c>
      <c r="B469" s="10">
        <v>20</v>
      </c>
      <c r="C469" s="72" t="s">
        <v>1639</v>
      </c>
      <c r="D469" s="51" t="s">
        <v>1591</v>
      </c>
      <c r="E469" s="62" t="s">
        <v>1592</v>
      </c>
      <c r="F469" s="233" t="s">
        <v>1640</v>
      </c>
      <c r="G469" s="59" t="s">
        <v>1593</v>
      </c>
      <c r="H469" s="57" t="s">
        <v>3773</v>
      </c>
      <c r="I469" s="54"/>
      <c r="J469" s="245"/>
      <c r="K469" s="11"/>
      <c r="L469" s="200"/>
    </row>
    <row r="470" spans="1:12" s="12" customFormat="1" ht="16.5" customHeight="1">
      <c r="A470" s="73">
        <v>103</v>
      </c>
      <c r="B470" s="10">
        <v>21</v>
      </c>
      <c r="C470" s="72" t="s">
        <v>1641</v>
      </c>
      <c r="D470" s="51" t="s">
        <v>1591</v>
      </c>
      <c r="E470" s="62" t="s">
        <v>1597</v>
      </c>
      <c r="F470" s="233" t="s">
        <v>1642</v>
      </c>
      <c r="G470" s="59" t="s">
        <v>1643</v>
      </c>
      <c r="H470" s="57" t="s">
        <v>3774</v>
      </c>
      <c r="I470" s="54"/>
      <c r="J470" s="245"/>
      <c r="K470" s="11"/>
      <c r="L470" s="200"/>
    </row>
    <row r="471" spans="1:12" s="12" customFormat="1" ht="16.5" customHeight="1">
      <c r="A471" s="73">
        <v>103</v>
      </c>
      <c r="B471" s="10">
        <v>22</v>
      </c>
      <c r="C471" s="72" t="s">
        <v>1645</v>
      </c>
      <c r="D471" s="51" t="s">
        <v>1646</v>
      </c>
      <c r="E471" s="62" t="s">
        <v>1647</v>
      </c>
      <c r="F471" s="233" t="s">
        <v>1763</v>
      </c>
      <c r="G471" s="59" t="s">
        <v>1648</v>
      </c>
      <c r="H471" s="57" t="s">
        <v>3775</v>
      </c>
      <c r="I471" s="26"/>
      <c r="J471" s="246"/>
      <c r="K471" s="11"/>
      <c r="L471" s="200"/>
    </row>
    <row r="472" spans="1:12" s="12" customFormat="1" ht="16.5" customHeight="1">
      <c r="A472" s="73">
        <v>103</v>
      </c>
      <c r="B472" s="10">
        <v>23</v>
      </c>
      <c r="C472" s="72" t="s">
        <v>1650</v>
      </c>
      <c r="D472" s="51" t="s">
        <v>1651</v>
      </c>
      <c r="E472" s="62" t="s">
        <v>1647</v>
      </c>
      <c r="F472" s="233" t="s">
        <v>1768</v>
      </c>
      <c r="G472" s="59" t="s">
        <v>1593</v>
      </c>
      <c r="H472" s="57" t="s">
        <v>3776</v>
      </c>
      <c r="I472" s="26"/>
      <c r="J472" s="247"/>
      <c r="K472" s="11"/>
      <c r="L472" s="200"/>
    </row>
    <row r="473" spans="1:12" s="12" customFormat="1" ht="16.5" customHeight="1">
      <c r="A473" s="73">
        <v>103</v>
      </c>
      <c r="B473" s="10">
        <v>24</v>
      </c>
      <c r="C473" s="72" t="s">
        <v>1649</v>
      </c>
      <c r="D473" s="51" t="s">
        <v>1651</v>
      </c>
      <c r="E473" s="62" t="s">
        <v>1652</v>
      </c>
      <c r="F473" s="233" t="s">
        <v>1764</v>
      </c>
      <c r="G473" s="59" t="s">
        <v>1643</v>
      </c>
      <c r="H473" s="57" t="s">
        <v>3777</v>
      </c>
      <c r="I473" s="26"/>
      <c r="J473" s="245"/>
      <c r="K473" s="11"/>
      <c r="L473" s="200"/>
    </row>
    <row r="474" spans="1:12" s="12" customFormat="1" ht="16.5" customHeight="1">
      <c r="A474" s="73">
        <v>103</v>
      </c>
      <c r="B474" s="10">
        <v>25</v>
      </c>
      <c r="C474" s="72" t="s">
        <v>1653</v>
      </c>
      <c r="D474" s="51" t="s">
        <v>1654</v>
      </c>
      <c r="E474" s="62" t="s">
        <v>1655</v>
      </c>
      <c r="F474" s="233" t="s">
        <v>1657</v>
      </c>
      <c r="G474" s="59" t="s">
        <v>1656</v>
      </c>
      <c r="H474" s="57" t="s">
        <v>3778</v>
      </c>
      <c r="I474" s="54"/>
      <c r="J474" s="245"/>
      <c r="K474" s="11"/>
      <c r="L474" s="200"/>
    </row>
    <row r="475" spans="1:12" s="12" customFormat="1" ht="16.5" customHeight="1">
      <c r="A475" s="73">
        <v>103</v>
      </c>
      <c r="B475" s="10">
        <v>26</v>
      </c>
      <c r="C475" s="72" t="s">
        <v>1658</v>
      </c>
      <c r="D475" s="51" t="s">
        <v>1659</v>
      </c>
      <c r="E475" s="62" t="s">
        <v>1660</v>
      </c>
      <c r="F475" s="233" t="s">
        <v>2048</v>
      </c>
      <c r="G475" s="59" t="s">
        <v>1661</v>
      </c>
      <c r="H475" s="57" t="s">
        <v>3779</v>
      </c>
      <c r="I475" s="54"/>
      <c r="J475" s="245"/>
      <c r="K475" s="11"/>
      <c r="L475" s="200"/>
    </row>
    <row r="476" spans="1:12" s="12" customFormat="1" ht="16.5" customHeight="1">
      <c r="A476" s="73">
        <v>103</v>
      </c>
      <c r="B476" s="10">
        <v>27</v>
      </c>
      <c r="C476" s="72" t="s">
        <v>1662</v>
      </c>
      <c r="D476" s="51" t="s">
        <v>1663</v>
      </c>
      <c r="E476" s="62" t="s">
        <v>1655</v>
      </c>
      <c r="F476" s="233" t="s">
        <v>1664</v>
      </c>
      <c r="G476" s="59" t="s">
        <v>1665</v>
      </c>
      <c r="H476" s="57" t="s">
        <v>3780</v>
      </c>
      <c r="I476" s="54"/>
      <c r="J476" s="245"/>
      <c r="K476" s="11"/>
      <c r="L476" s="200"/>
    </row>
    <row r="477" spans="1:12" s="12" customFormat="1" ht="16.5" customHeight="1">
      <c r="A477" s="73">
        <v>103</v>
      </c>
      <c r="B477" s="10">
        <v>28</v>
      </c>
      <c r="C477" s="72" t="s">
        <v>1666</v>
      </c>
      <c r="D477" s="51" t="s">
        <v>1663</v>
      </c>
      <c r="E477" s="62" t="s">
        <v>1655</v>
      </c>
      <c r="F477" s="233" t="s">
        <v>1667</v>
      </c>
      <c r="G477" s="59" t="s">
        <v>1668</v>
      </c>
      <c r="H477" s="57" t="s">
        <v>3781</v>
      </c>
      <c r="I477" s="54"/>
      <c r="J477" s="245"/>
      <c r="K477" s="11"/>
      <c r="L477" s="200"/>
    </row>
    <row r="478" spans="1:12" s="12" customFormat="1" ht="16.5" customHeight="1">
      <c r="A478" s="73">
        <v>103</v>
      </c>
      <c r="B478" s="10">
        <v>29</v>
      </c>
      <c r="C478" s="72" t="s">
        <v>1669</v>
      </c>
      <c r="D478" s="51" t="s">
        <v>1670</v>
      </c>
      <c r="E478" s="62" t="s">
        <v>1655</v>
      </c>
      <c r="F478" s="233" t="s">
        <v>1671</v>
      </c>
      <c r="G478" s="59" t="s">
        <v>1672</v>
      </c>
      <c r="H478" s="57" t="s">
        <v>3782</v>
      </c>
      <c r="I478" s="54"/>
      <c r="J478" s="245"/>
      <c r="K478" s="11"/>
      <c r="L478" s="200"/>
    </row>
    <row r="479" spans="1:12" s="12" customFormat="1" ht="16.5" customHeight="1">
      <c r="A479" s="73">
        <v>103</v>
      </c>
      <c r="B479" s="10">
        <v>30</v>
      </c>
      <c r="C479" s="72" t="s">
        <v>1673</v>
      </c>
      <c r="D479" s="51" t="s">
        <v>1674</v>
      </c>
      <c r="E479" s="62" t="s">
        <v>1660</v>
      </c>
      <c r="F479" s="233" t="s">
        <v>1675</v>
      </c>
      <c r="G479" s="59" t="s">
        <v>1668</v>
      </c>
      <c r="H479" s="57" t="s">
        <v>3783</v>
      </c>
      <c r="I479" s="54"/>
      <c r="J479" s="245"/>
      <c r="K479" s="11"/>
      <c r="L479" s="200"/>
    </row>
    <row r="480" spans="1:12" s="12" customFormat="1" ht="16.5" customHeight="1">
      <c r="A480" s="73">
        <v>103</v>
      </c>
      <c r="B480" s="10">
        <v>31</v>
      </c>
      <c r="C480" s="72" t="s">
        <v>1676</v>
      </c>
      <c r="D480" s="51" t="s">
        <v>1677</v>
      </c>
      <c r="E480" s="62" t="s">
        <v>1678</v>
      </c>
      <c r="F480" s="233" t="s">
        <v>1679</v>
      </c>
      <c r="G480" s="59" t="s">
        <v>1680</v>
      </c>
      <c r="H480" s="57" t="s">
        <v>3784</v>
      </c>
      <c r="I480" s="54"/>
      <c r="J480" s="245"/>
      <c r="K480" s="11"/>
      <c r="L480" s="200"/>
    </row>
    <row r="481" spans="1:12" s="12" customFormat="1" ht="16.5" customHeight="1">
      <c r="A481" s="73">
        <v>103</v>
      </c>
      <c r="B481" s="10">
        <v>32</v>
      </c>
      <c r="C481" s="72" t="s">
        <v>1681</v>
      </c>
      <c r="D481" s="51" t="s">
        <v>1682</v>
      </c>
      <c r="E481" s="62" t="s">
        <v>1678</v>
      </c>
      <c r="F481" s="233" t="s">
        <v>1686</v>
      </c>
      <c r="G481" s="59" t="s">
        <v>1683</v>
      </c>
      <c r="H481" s="57" t="s">
        <v>3785</v>
      </c>
      <c r="I481" s="54"/>
      <c r="J481" s="245"/>
      <c r="K481" s="11"/>
      <c r="L481" s="200"/>
    </row>
    <row r="482" spans="1:12" s="12" customFormat="1" ht="16.5" customHeight="1">
      <c r="A482" s="73">
        <v>103</v>
      </c>
      <c r="B482" s="10">
        <v>33</v>
      </c>
      <c r="C482" s="72" t="s">
        <v>1684</v>
      </c>
      <c r="D482" s="51" t="s">
        <v>1685</v>
      </c>
      <c r="E482" s="62" t="s">
        <v>1678</v>
      </c>
      <c r="F482" s="233" t="s">
        <v>1687</v>
      </c>
      <c r="G482" s="59" t="s">
        <v>1688</v>
      </c>
      <c r="H482" s="57" t="s">
        <v>3786</v>
      </c>
      <c r="I482" s="54"/>
      <c r="J482" s="245"/>
      <c r="K482" s="11"/>
      <c r="L482" s="200"/>
    </row>
    <row r="483" spans="1:12" s="12" customFormat="1" ht="16.5" customHeight="1">
      <c r="A483" s="73">
        <v>103</v>
      </c>
      <c r="B483" s="10">
        <v>34</v>
      </c>
      <c r="C483" s="72" t="s">
        <v>1689</v>
      </c>
      <c r="D483" s="51" t="s">
        <v>1690</v>
      </c>
      <c r="E483" s="62" t="s">
        <v>1678</v>
      </c>
      <c r="F483" s="233" t="s">
        <v>1691</v>
      </c>
      <c r="G483" s="59" t="s">
        <v>1680</v>
      </c>
      <c r="H483" s="57" t="s">
        <v>3787</v>
      </c>
      <c r="I483" s="54"/>
      <c r="J483" s="245"/>
      <c r="K483" s="11"/>
      <c r="L483" s="200"/>
    </row>
    <row r="484" spans="1:12" s="12" customFormat="1" ht="16.5" customHeight="1">
      <c r="A484" s="73">
        <v>103</v>
      </c>
      <c r="B484" s="10">
        <v>35</v>
      </c>
      <c r="C484" s="72" t="s">
        <v>1692</v>
      </c>
      <c r="D484" s="51" t="s">
        <v>1693</v>
      </c>
      <c r="E484" s="62" t="s">
        <v>1694</v>
      </c>
      <c r="F484" s="233" t="s">
        <v>1695</v>
      </c>
      <c r="G484" s="59" t="s">
        <v>1680</v>
      </c>
      <c r="H484" s="57" t="s">
        <v>3788</v>
      </c>
      <c r="I484" s="54"/>
      <c r="J484" s="245"/>
      <c r="K484" s="11"/>
      <c r="L484" s="200"/>
    </row>
    <row r="485" spans="1:12" s="12" customFormat="1" ht="16.5" customHeight="1">
      <c r="A485" s="73">
        <v>103</v>
      </c>
      <c r="B485" s="10">
        <v>36</v>
      </c>
      <c r="C485" s="72" t="s">
        <v>1696</v>
      </c>
      <c r="D485" s="51" t="s">
        <v>1697</v>
      </c>
      <c r="E485" s="62" t="s">
        <v>1698</v>
      </c>
      <c r="F485" s="233" t="s">
        <v>1699</v>
      </c>
      <c r="G485" s="59" t="s">
        <v>1680</v>
      </c>
      <c r="H485" s="57" t="s">
        <v>3789</v>
      </c>
      <c r="I485" s="54"/>
      <c r="J485" s="245"/>
      <c r="K485" s="11"/>
      <c r="L485" s="200"/>
    </row>
    <row r="486" spans="1:12" s="12" customFormat="1" ht="16.5" customHeight="1">
      <c r="A486" s="73">
        <v>103</v>
      </c>
      <c r="B486" s="10">
        <v>37</v>
      </c>
      <c r="C486" s="72" t="s">
        <v>1700</v>
      </c>
      <c r="D486" s="51" t="s">
        <v>1701</v>
      </c>
      <c r="E486" s="62" t="s">
        <v>1095</v>
      </c>
      <c r="F486" s="233" t="s">
        <v>1702</v>
      </c>
      <c r="G486" s="59" t="s">
        <v>1680</v>
      </c>
      <c r="H486" s="57" t="s">
        <v>3790</v>
      </c>
      <c r="I486" s="54"/>
      <c r="J486" s="245"/>
      <c r="K486" s="11"/>
      <c r="L486" s="200"/>
    </row>
    <row r="487" spans="1:12" s="12" customFormat="1" ht="16.5" customHeight="1">
      <c r="A487" s="73">
        <v>103</v>
      </c>
      <c r="B487" s="10">
        <v>38</v>
      </c>
      <c r="C487" s="72" t="s">
        <v>1703</v>
      </c>
      <c r="D487" s="51" t="s">
        <v>1704</v>
      </c>
      <c r="E487" s="62" t="s">
        <v>1678</v>
      </c>
      <c r="F487" s="233" t="s">
        <v>1705</v>
      </c>
      <c r="G487" s="59" t="s">
        <v>1680</v>
      </c>
      <c r="H487" s="57" t="s">
        <v>3791</v>
      </c>
      <c r="I487" s="54"/>
      <c r="J487" s="245"/>
      <c r="K487" s="11"/>
      <c r="L487" s="200"/>
    </row>
    <row r="488" spans="1:12" s="12" customFormat="1" ht="16.5" customHeight="1">
      <c r="A488" s="73">
        <v>103</v>
      </c>
      <c r="B488" s="10">
        <v>39</v>
      </c>
      <c r="C488" s="72" t="s">
        <v>1706</v>
      </c>
      <c r="D488" s="51" t="s">
        <v>1704</v>
      </c>
      <c r="E488" s="62" t="s">
        <v>1678</v>
      </c>
      <c r="F488" s="233" t="s">
        <v>1707</v>
      </c>
      <c r="G488" s="59" t="s">
        <v>1680</v>
      </c>
      <c r="H488" s="57" t="s">
        <v>3738</v>
      </c>
      <c r="I488" s="54"/>
      <c r="J488" s="245"/>
      <c r="K488" s="11"/>
      <c r="L488" s="200"/>
    </row>
    <row r="489" spans="1:12" s="12" customFormat="1" ht="16.5" customHeight="1">
      <c r="A489" s="73">
        <v>103</v>
      </c>
      <c r="B489" s="10">
        <v>40</v>
      </c>
      <c r="C489" s="72" t="s">
        <v>1708</v>
      </c>
      <c r="D489" s="51" t="s">
        <v>1709</v>
      </c>
      <c r="E489" s="62" t="s">
        <v>1694</v>
      </c>
      <c r="F489" s="233" t="s">
        <v>1710</v>
      </c>
      <c r="G489" s="59" t="s">
        <v>1680</v>
      </c>
      <c r="H489" s="57" t="s">
        <v>3739</v>
      </c>
      <c r="I489" s="54"/>
      <c r="J489" s="245"/>
      <c r="K489" s="11"/>
      <c r="L489" s="200"/>
    </row>
    <row r="490" spans="1:12" s="12" customFormat="1" ht="16.5" customHeight="1">
      <c r="A490" s="73">
        <v>103</v>
      </c>
      <c r="B490" s="10">
        <v>41</v>
      </c>
      <c r="C490" s="72" t="s">
        <v>1711</v>
      </c>
      <c r="D490" s="51" t="s">
        <v>1712</v>
      </c>
      <c r="E490" s="62" t="s">
        <v>1678</v>
      </c>
      <c r="F490" s="233" t="s">
        <v>1713</v>
      </c>
      <c r="G490" s="59" t="s">
        <v>1680</v>
      </c>
      <c r="H490" s="57" t="s">
        <v>3740</v>
      </c>
      <c r="I490" s="54"/>
      <c r="J490" s="245"/>
      <c r="K490" s="11"/>
      <c r="L490" s="200"/>
    </row>
    <row r="491" spans="1:12" s="12" customFormat="1" ht="16.5" customHeight="1">
      <c r="A491" s="73">
        <v>103</v>
      </c>
      <c r="B491" s="10">
        <v>42</v>
      </c>
      <c r="C491" s="72" t="s">
        <v>1714</v>
      </c>
      <c r="D491" s="51" t="s">
        <v>1704</v>
      </c>
      <c r="E491" s="62" t="s">
        <v>1694</v>
      </c>
      <c r="F491" s="233" t="s">
        <v>1715</v>
      </c>
      <c r="G491" s="59" t="s">
        <v>1680</v>
      </c>
      <c r="H491" s="57" t="s">
        <v>3741</v>
      </c>
      <c r="I491" s="54"/>
      <c r="J491" s="245"/>
      <c r="K491" s="11"/>
      <c r="L491" s="200"/>
    </row>
    <row r="492" spans="1:12" s="12" customFormat="1" ht="16.5" customHeight="1">
      <c r="A492" s="73">
        <v>103</v>
      </c>
      <c r="B492" s="10">
        <v>43</v>
      </c>
      <c r="C492" s="72" t="s">
        <v>1716</v>
      </c>
      <c r="D492" s="51" t="s">
        <v>1767</v>
      </c>
      <c r="E492" s="62" t="s">
        <v>1694</v>
      </c>
      <c r="F492" s="233" t="s">
        <v>1717</v>
      </c>
      <c r="G492" s="59" t="s">
        <v>1680</v>
      </c>
      <c r="H492" s="57" t="s">
        <v>3742</v>
      </c>
      <c r="I492" s="54"/>
      <c r="J492" s="245"/>
      <c r="K492" s="11"/>
      <c r="L492" s="200"/>
    </row>
    <row r="493" spans="1:12" s="12" customFormat="1" ht="16.5" customHeight="1">
      <c r="A493" s="73">
        <v>103</v>
      </c>
      <c r="B493" s="10">
        <v>44</v>
      </c>
      <c r="C493" s="72" t="s">
        <v>1718</v>
      </c>
      <c r="D493" s="51" t="s">
        <v>1719</v>
      </c>
      <c r="E493" s="62" t="s">
        <v>1694</v>
      </c>
      <c r="F493" s="233" t="s">
        <v>1720</v>
      </c>
      <c r="G493" s="59" t="s">
        <v>1680</v>
      </c>
      <c r="H493" s="57" t="s">
        <v>3743</v>
      </c>
      <c r="I493" s="54"/>
      <c r="J493" s="245"/>
      <c r="K493" s="11"/>
      <c r="L493" s="200"/>
    </row>
    <row r="494" spans="1:12" s="12" customFormat="1" ht="16.5" customHeight="1">
      <c r="A494" s="73">
        <v>103</v>
      </c>
      <c r="B494" s="10">
        <v>45</v>
      </c>
      <c r="C494" s="72" t="s">
        <v>1721</v>
      </c>
      <c r="D494" s="51" t="s">
        <v>1722</v>
      </c>
      <c r="E494" s="62" t="s">
        <v>1723</v>
      </c>
      <c r="F494" s="233" t="s">
        <v>1724</v>
      </c>
      <c r="G494" s="59" t="s">
        <v>1725</v>
      </c>
      <c r="H494" s="57" t="s">
        <v>3744</v>
      </c>
      <c r="I494" s="54"/>
      <c r="J494" s="245"/>
      <c r="K494" s="11"/>
      <c r="L494" s="200"/>
    </row>
    <row r="495" spans="1:12" s="12" customFormat="1" ht="16.5" customHeight="1">
      <c r="A495" s="73">
        <v>103</v>
      </c>
      <c r="B495" s="10">
        <v>46</v>
      </c>
      <c r="C495" s="72" t="s">
        <v>1726</v>
      </c>
      <c r="D495" s="51" t="s">
        <v>1727</v>
      </c>
      <c r="E495" s="62" t="s">
        <v>1728</v>
      </c>
      <c r="F495" s="233" t="s">
        <v>1729</v>
      </c>
      <c r="G495" s="59" t="s">
        <v>1730</v>
      </c>
      <c r="H495" s="57" t="s">
        <v>3745</v>
      </c>
      <c r="I495" s="54"/>
      <c r="J495" s="245"/>
      <c r="K495" s="11"/>
      <c r="L495" s="200"/>
    </row>
    <row r="496" spans="1:12" s="12" customFormat="1" ht="16.5" customHeight="1">
      <c r="A496" s="73">
        <v>103</v>
      </c>
      <c r="B496" s="10">
        <v>47</v>
      </c>
      <c r="C496" s="72" t="s">
        <v>1758</v>
      </c>
      <c r="D496" s="51" t="s">
        <v>1759</v>
      </c>
      <c r="E496" s="62" t="s">
        <v>1760</v>
      </c>
      <c r="F496" s="233" t="s">
        <v>1761</v>
      </c>
      <c r="G496" s="59" t="s">
        <v>1593</v>
      </c>
      <c r="H496" s="57" t="s">
        <v>3746</v>
      </c>
      <c r="I496" s="54"/>
      <c r="J496" s="245"/>
      <c r="K496" s="11"/>
      <c r="L496" s="200"/>
    </row>
    <row r="497" spans="1:256" s="12" customFormat="1" ht="16.5" customHeight="1">
      <c r="A497" s="73">
        <v>103</v>
      </c>
      <c r="B497" s="10">
        <v>48</v>
      </c>
      <c r="C497" s="72" t="s">
        <v>1734</v>
      </c>
      <c r="D497" s="51" t="s">
        <v>1732</v>
      </c>
      <c r="E497" s="62" t="s">
        <v>1723</v>
      </c>
      <c r="F497" s="233" t="s">
        <v>1735</v>
      </c>
      <c r="G497" s="59" t="s">
        <v>1730</v>
      </c>
      <c r="H497" s="57" t="s">
        <v>3747</v>
      </c>
      <c r="I497" s="54"/>
      <c r="J497" s="245"/>
      <c r="K497" s="11"/>
      <c r="L497" s="200"/>
    </row>
    <row r="498" spans="1:256" s="12" customFormat="1" ht="16.5" customHeight="1">
      <c r="A498" s="73">
        <v>103</v>
      </c>
      <c r="B498" s="10">
        <v>49</v>
      </c>
      <c r="C498" s="72" t="s">
        <v>1736</v>
      </c>
      <c r="D498" s="51" t="s">
        <v>1732</v>
      </c>
      <c r="E498" s="62" t="s">
        <v>1723</v>
      </c>
      <c r="F498" s="233" t="s">
        <v>1737</v>
      </c>
      <c r="G498" s="59" t="s">
        <v>1730</v>
      </c>
      <c r="H498" s="57" t="s">
        <v>3748</v>
      </c>
      <c r="I498" s="54"/>
      <c r="J498" s="245"/>
      <c r="K498" s="11"/>
      <c r="L498" s="200"/>
    </row>
    <row r="499" spans="1:256" s="12" customFormat="1">
      <c r="A499" s="73">
        <v>103</v>
      </c>
      <c r="B499" s="10">
        <v>50</v>
      </c>
      <c r="C499" s="72" t="s">
        <v>1778</v>
      </c>
      <c r="D499" s="51" t="s">
        <v>1738</v>
      </c>
      <c r="E499" s="62" t="s">
        <v>1728</v>
      </c>
      <c r="F499" s="233" t="s">
        <v>1739</v>
      </c>
      <c r="G499" s="59" t="s">
        <v>1740</v>
      </c>
      <c r="H499" s="57" t="s">
        <v>3749</v>
      </c>
      <c r="I499" s="54"/>
      <c r="J499" s="245"/>
      <c r="K499" s="11"/>
      <c r="L499" s="200"/>
    </row>
    <row r="500" spans="1:256" s="12" customFormat="1" ht="16.5" customHeight="1">
      <c r="A500" s="73">
        <v>103</v>
      </c>
      <c r="B500" s="10">
        <v>51</v>
      </c>
      <c r="C500" s="72" t="s">
        <v>1741</v>
      </c>
      <c r="D500" s="51" t="s">
        <v>1742</v>
      </c>
      <c r="E500" s="62" t="s">
        <v>1723</v>
      </c>
      <c r="F500" s="233" t="s">
        <v>1752</v>
      </c>
      <c r="G500" s="59" t="s">
        <v>1730</v>
      </c>
      <c r="H500" s="57" t="s">
        <v>3750</v>
      </c>
      <c r="I500" s="54"/>
      <c r="J500" s="245"/>
      <c r="K500" s="11"/>
      <c r="L500" s="200"/>
    </row>
    <row r="501" spans="1:256" s="12" customFormat="1" ht="16.5" customHeight="1">
      <c r="A501" s="73">
        <v>103</v>
      </c>
      <c r="B501" s="10">
        <v>52</v>
      </c>
      <c r="C501" s="72" t="s">
        <v>1743</v>
      </c>
      <c r="D501" s="51" t="s">
        <v>1744</v>
      </c>
      <c r="E501" s="62" t="s">
        <v>1745</v>
      </c>
      <c r="F501" s="233" t="s">
        <v>1746</v>
      </c>
      <c r="G501" s="59" t="s">
        <v>1747</v>
      </c>
      <c r="H501" s="57" t="s">
        <v>3751</v>
      </c>
      <c r="I501" s="54"/>
      <c r="J501" s="245"/>
      <c r="K501" s="11"/>
      <c r="L501" s="200"/>
    </row>
    <row r="502" spans="1:256" s="12" customFormat="1" ht="16.5" customHeight="1">
      <c r="A502" s="73">
        <v>103</v>
      </c>
      <c r="B502" s="10">
        <v>53</v>
      </c>
      <c r="C502" s="72" t="s">
        <v>1748</v>
      </c>
      <c r="D502" s="51" t="s">
        <v>1749</v>
      </c>
      <c r="E502" s="62" t="s">
        <v>1750</v>
      </c>
      <c r="F502" s="233" t="s">
        <v>1751</v>
      </c>
      <c r="G502" s="59" t="s">
        <v>1668</v>
      </c>
      <c r="H502" s="57" t="s">
        <v>3752</v>
      </c>
      <c r="I502" s="54"/>
      <c r="J502" s="245"/>
      <c r="K502" s="11"/>
      <c r="L502" s="200"/>
    </row>
    <row r="503" spans="1:256" s="12" customFormat="1" ht="16.5" customHeight="1">
      <c r="A503" s="10">
        <v>103</v>
      </c>
      <c r="B503" s="10">
        <v>54</v>
      </c>
      <c r="C503" s="271" t="s">
        <v>1104</v>
      </c>
      <c r="D503" s="270" t="s">
        <v>1134</v>
      </c>
      <c r="E503" s="70" t="s">
        <v>899</v>
      </c>
      <c r="F503" s="237" t="s">
        <v>1753</v>
      </c>
      <c r="G503" s="59" t="s">
        <v>1547</v>
      </c>
      <c r="H503" s="57" t="s">
        <v>3753</v>
      </c>
      <c r="I503" s="57"/>
      <c r="J503" s="274"/>
      <c r="K503" s="11"/>
      <c r="L503" s="200"/>
    </row>
    <row r="504" spans="1:256" s="12" customFormat="1">
      <c r="A504" s="10">
        <v>103</v>
      </c>
      <c r="B504" s="10">
        <v>55</v>
      </c>
      <c r="C504" s="271" t="s">
        <v>1571</v>
      </c>
      <c r="D504" s="270" t="s">
        <v>159</v>
      </c>
      <c r="E504" s="70" t="s">
        <v>899</v>
      </c>
      <c r="F504" s="237" t="s">
        <v>1754</v>
      </c>
      <c r="G504" s="59" t="s">
        <v>1547</v>
      </c>
      <c r="H504" s="57" t="s">
        <v>3754</v>
      </c>
      <c r="I504" s="57"/>
      <c r="J504" s="274"/>
      <c r="K504" s="11"/>
      <c r="L504" s="200"/>
    </row>
    <row r="505" spans="1:256" s="12" customFormat="1" ht="16.5" customHeight="1">
      <c r="A505" s="10">
        <v>103</v>
      </c>
      <c r="B505" s="10">
        <v>56</v>
      </c>
      <c r="C505" s="271" t="s">
        <v>1105</v>
      </c>
      <c r="D505" s="270" t="s">
        <v>1135</v>
      </c>
      <c r="E505" s="70" t="s">
        <v>900</v>
      </c>
      <c r="F505" s="237" t="s">
        <v>1755</v>
      </c>
      <c r="G505" s="59" t="s">
        <v>1547</v>
      </c>
      <c r="H505" s="57" t="s">
        <v>1513</v>
      </c>
      <c r="I505" s="57"/>
      <c r="J505" s="274"/>
      <c r="K505" s="11"/>
      <c r="L505" s="200"/>
    </row>
    <row r="506" spans="1:256" s="12" customFormat="1" ht="16.5" customHeight="1">
      <c r="A506" s="10">
        <v>103</v>
      </c>
      <c r="B506" s="10">
        <v>57</v>
      </c>
      <c r="C506" s="271" t="s">
        <v>1326</v>
      </c>
      <c r="D506" s="270" t="s">
        <v>1131</v>
      </c>
      <c r="E506" s="70" t="s">
        <v>899</v>
      </c>
      <c r="F506" s="237" t="s">
        <v>1756</v>
      </c>
      <c r="G506" s="59" t="s">
        <v>1547</v>
      </c>
      <c r="H506" s="57" t="s">
        <v>3755</v>
      </c>
      <c r="I506" s="57"/>
      <c r="J506" s="282"/>
      <c r="K506" s="11"/>
      <c r="L506" s="200"/>
    </row>
    <row r="507" spans="1:256" s="12" customFormat="1" ht="16.5" customHeight="1">
      <c r="A507" s="10">
        <v>103</v>
      </c>
      <c r="B507" s="10">
        <v>58</v>
      </c>
      <c r="C507" s="269" t="s">
        <v>1115</v>
      </c>
      <c r="D507" s="240" t="s">
        <v>121</v>
      </c>
      <c r="E507" s="62" t="s">
        <v>900</v>
      </c>
      <c r="F507" s="235" t="s">
        <v>1762</v>
      </c>
      <c r="G507" s="59" t="s">
        <v>1552</v>
      </c>
      <c r="H507" s="57" t="s">
        <v>1545</v>
      </c>
      <c r="I507" s="57"/>
      <c r="J507" s="282"/>
      <c r="K507" s="11"/>
      <c r="L507" s="200"/>
    </row>
    <row r="508" spans="1:256" s="12" customFormat="1">
      <c r="A508" s="10">
        <v>103</v>
      </c>
      <c r="B508" s="10">
        <v>59</v>
      </c>
      <c r="C508" s="269" t="s">
        <v>1572</v>
      </c>
      <c r="D508" s="240" t="s">
        <v>1316</v>
      </c>
      <c r="E508" s="62" t="s">
        <v>898</v>
      </c>
      <c r="F508" s="235" t="s">
        <v>1765</v>
      </c>
      <c r="G508" s="59" t="s">
        <v>1575</v>
      </c>
      <c r="H508" s="57" t="s">
        <v>1576</v>
      </c>
      <c r="I508" s="57"/>
      <c r="J508" s="275" t="s">
        <v>3799</v>
      </c>
      <c r="K508" s="11"/>
      <c r="L508" s="200"/>
    </row>
    <row r="509" spans="1:256" s="12" customFormat="1" ht="16.5" customHeight="1">
      <c r="A509" s="57">
        <v>103</v>
      </c>
      <c r="B509" s="10">
        <v>60</v>
      </c>
      <c r="C509" s="269" t="s">
        <v>1236</v>
      </c>
      <c r="D509" s="240" t="s">
        <v>1757</v>
      </c>
      <c r="E509" s="62" t="s">
        <v>898</v>
      </c>
      <c r="F509" s="235" t="s">
        <v>1766</v>
      </c>
      <c r="G509" s="59" t="s">
        <v>1302</v>
      </c>
      <c r="H509" s="57" t="s">
        <v>3756</v>
      </c>
      <c r="I509" s="57"/>
      <c r="J509" s="276"/>
      <c r="K509" s="11"/>
      <c r="L509" s="200"/>
      <c r="EO509"/>
      <c r="EP509"/>
      <c r="EQ509"/>
      <c r="ER509"/>
      <c r="ES509"/>
      <c r="ET509"/>
      <c r="EU509"/>
      <c r="EV509"/>
      <c r="EW509"/>
      <c r="EX509"/>
      <c r="EY509"/>
      <c r="EZ509"/>
      <c r="FA509"/>
      <c r="FB509"/>
      <c r="FC509"/>
      <c r="FD509"/>
      <c r="FE509"/>
      <c r="FF509"/>
      <c r="FG509"/>
      <c r="FH509"/>
      <c r="FI509"/>
      <c r="FJ509"/>
      <c r="FK509"/>
      <c r="FL509"/>
      <c r="FM509"/>
      <c r="FN509"/>
      <c r="FO509"/>
      <c r="FP509"/>
      <c r="FQ509"/>
      <c r="FR509"/>
      <c r="FS509"/>
      <c r="FT509"/>
      <c r="FU509"/>
      <c r="FV509"/>
      <c r="FW509"/>
      <c r="FX509"/>
      <c r="FY509"/>
      <c r="FZ509"/>
      <c r="GA509"/>
      <c r="GB509"/>
      <c r="GC509"/>
      <c r="GD509"/>
      <c r="GE509"/>
      <c r="GF509"/>
      <c r="GG509"/>
      <c r="GH509"/>
      <c r="GI509"/>
      <c r="GJ509"/>
      <c r="GK509"/>
      <c r="GL509"/>
      <c r="GM509"/>
      <c r="GN509"/>
      <c r="GO509"/>
      <c r="GP509"/>
      <c r="GQ509"/>
      <c r="GR509"/>
      <c r="GS509"/>
      <c r="GT509"/>
      <c r="GU509"/>
      <c r="GV509"/>
      <c r="GW509"/>
      <c r="GX509"/>
      <c r="GY509"/>
      <c r="GZ509"/>
      <c r="HA509"/>
      <c r="HB509"/>
      <c r="HC509"/>
      <c r="HD509"/>
      <c r="HE509"/>
      <c r="HF509"/>
      <c r="HG509"/>
      <c r="HH509"/>
      <c r="HI509"/>
      <c r="HJ509"/>
      <c r="HK509"/>
      <c r="HL509"/>
      <c r="HM509"/>
      <c r="HN509"/>
      <c r="HO509"/>
      <c r="HP509"/>
      <c r="HQ509"/>
      <c r="HR509"/>
      <c r="HS509"/>
      <c r="HT509"/>
      <c r="HU509"/>
      <c r="HV509"/>
      <c r="HW509"/>
      <c r="HX509"/>
      <c r="HY509"/>
      <c r="HZ509"/>
      <c r="IA509"/>
      <c r="IB509"/>
      <c r="IC509"/>
      <c r="ID509"/>
      <c r="IE509"/>
      <c r="IF509"/>
      <c r="IG509"/>
      <c r="IH509"/>
      <c r="II509"/>
      <c r="IJ509"/>
      <c r="IK509"/>
      <c r="IL509"/>
      <c r="IM509"/>
      <c r="IN509"/>
      <c r="IO509"/>
      <c r="IP509"/>
      <c r="IQ509"/>
      <c r="IR509"/>
      <c r="IS509"/>
      <c r="IT509"/>
      <c r="IU509"/>
      <c r="IV509"/>
    </row>
    <row r="510" spans="1:256" s="12" customFormat="1" ht="16.5" customHeight="1">
      <c r="A510" s="57">
        <v>103</v>
      </c>
      <c r="B510" s="10">
        <v>61</v>
      </c>
      <c r="C510" s="269" t="s">
        <v>1769</v>
      </c>
      <c r="D510" s="240" t="s">
        <v>1770</v>
      </c>
      <c r="E510" s="62" t="s">
        <v>1771</v>
      </c>
      <c r="F510" s="235" t="s">
        <v>1772</v>
      </c>
      <c r="G510" s="59" t="s">
        <v>1773</v>
      </c>
      <c r="H510" s="57" t="s">
        <v>3757</v>
      </c>
      <c r="I510" s="57"/>
      <c r="J510" s="276"/>
      <c r="K510" s="11"/>
      <c r="L510" s="200"/>
      <c r="EO510"/>
      <c r="EP510"/>
      <c r="EQ510"/>
      <c r="ER510"/>
      <c r="ES510"/>
      <c r="ET510"/>
      <c r="EU510"/>
      <c r="EV510"/>
      <c r="EW510"/>
      <c r="EX510"/>
      <c r="EY510"/>
      <c r="EZ510"/>
      <c r="FA510"/>
      <c r="FB510"/>
      <c r="FC510"/>
      <c r="FD510"/>
      <c r="FE510"/>
      <c r="FF510"/>
      <c r="FG510"/>
      <c r="FH510"/>
      <c r="FI510"/>
      <c r="FJ510"/>
      <c r="FK510"/>
      <c r="FL510"/>
      <c r="FM510"/>
      <c r="FN510"/>
      <c r="FO510"/>
      <c r="FP510"/>
      <c r="FQ510"/>
      <c r="FR510"/>
      <c r="FS510"/>
      <c r="FT510"/>
      <c r="FU510"/>
      <c r="FV510"/>
      <c r="FW510"/>
      <c r="FX510"/>
      <c r="FY510"/>
      <c r="FZ510"/>
      <c r="GA510"/>
      <c r="GB510"/>
      <c r="GC510"/>
      <c r="GD510"/>
      <c r="GE510"/>
      <c r="GF510"/>
      <c r="GG510"/>
      <c r="GH510"/>
      <c r="GI510"/>
      <c r="GJ510"/>
      <c r="GK510"/>
      <c r="GL510"/>
      <c r="GM510"/>
      <c r="GN510"/>
      <c r="GO510"/>
      <c r="GP510"/>
      <c r="GQ510"/>
      <c r="GR510"/>
      <c r="GS510"/>
      <c r="GT510"/>
      <c r="GU510"/>
      <c r="GV510"/>
      <c r="GW510"/>
      <c r="GX510"/>
      <c r="GY510"/>
      <c r="GZ510"/>
      <c r="HA510"/>
      <c r="HB510"/>
      <c r="HC510"/>
      <c r="HD510"/>
      <c r="HE510"/>
      <c r="HF510"/>
      <c r="HG510"/>
      <c r="HH510"/>
      <c r="HI510"/>
      <c r="HJ510"/>
      <c r="HK510"/>
      <c r="HL510"/>
      <c r="HM510"/>
      <c r="HN510"/>
      <c r="HO510"/>
      <c r="HP510"/>
      <c r="HQ510"/>
      <c r="HR510"/>
      <c r="HS510"/>
      <c r="HT510"/>
      <c r="HU510"/>
      <c r="HV510"/>
      <c r="HW510"/>
      <c r="HX510"/>
      <c r="HY510"/>
      <c r="HZ510"/>
      <c r="IA510"/>
      <c r="IB510"/>
      <c r="IC510"/>
      <c r="ID510"/>
      <c r="IE510"/>
      <c r="IF510"/>
      <c r="IG510"/>
      <c r="IH510"/>
      <c r="II510"/>
      <c r="IJ510"/>
      <c r="IK510"/>
      <c r="IL510"/>
      <c r="IM510"/>
      <c r="IN510"/>
      <c r="IO510"/>
      <c r="IP510"/>
      <c r="IQ510"/>
      <c r="IR510"/>
      <c r="IS510"/>
      <c r="IT510"/>
      <c r="IU510"/>
      <c r="IV510"/>
    </row>
    <row r="511" spans="1:256" s="12" customFormat="1">
      <c r="A511" s="57">
        <v>103</v>
      </c>
      <c r="B511" s="10">
        <v>62</v>
      </c>
      <c r="C511" s="72" t="s">
        <v>1779</v>
      </c>
      <c r="D511" s="240" t="s">
        <v>1774</v>
      </c>
      <c r="E511" s="62" t="s">
        <v>1771</v>
      </c>
      <c r="F511" s="235" t="s">
        <v>1775</v>
      </c>
      <c r="G511" s="59" t="s">
        <v>1776</v>
      </c>
      <c r="H511" s="57" t="s">
        <v>1777</v>
      </c>
      <c r="I511" s="57"/>
      <c r="J511" s="276"/>
      <c r="K511" s="11"/>
      <c r="L511" s="200"/>
      <c r="EO511"/>
      <c r="EP511"/>
      <c r="EQ511"/>
      <c r="ER511"/>
      <c r="ES511"/>
      <c r="ET511"/>
      <c r="EU511"/>
      <c r="EV511"/>
      <c r="EW511"/>
      <c r="EX511"/>
      <c r="EY511"/>
      <c r="EZ511"/>
      <c r="FA511"/>
      <c r="FB511"/>
      <c r="FC511"/>
      <c r="FD511"/>
      <c r="FE511"/>
      <c r="FF511"/>
      <c r="FG511"/>
      <c r="FH511"/>
      <c r="FI511"/>
      <c r="FJ511"/>
      <c r="FK511"/>
      <c r="FL511"/>
      <c r="FM511"/>
      <c r="FN511"/>
      <c r="FO511"/>
      <c r="FP511"/>
      <c r="FQ511"/>
      <c r="FR511"/>
      <c r="FS511"/>
      <c r="FT511"/>
      <c r="FU511"/>
      <c r="FV511"/>
      <c r="FW511"/>
      <c r="FX511"/>
      <c r="FY511"/>
      <c r="FZ511"/>
      <c r="GA511"/>
      <c r="GB511"/>
      <c r="GC511"/>
      <c r="GD511"/>
      <c r="GE511"/>
      <c r="GF511"/>
      <c r="GG511"/>
      <c r="GH511"/>
      <c r="GI511"/>
      <c r="GJ511"/>
      <c r="GK511"/>
      <c r="GL511"/>
      <c r="GM511"/>
      <c r="GN511"/>
      <c r="GO511"/>
      <c r="GP511"/>
      <c r="GQ511"/>
      <c r="GR511"/>
      <c r="GS511"/>
      <c r="GT511"/>
      <c r="GU511"/>
      <c r="GV511"/>
      <c r="GW511"/>
      <c r="GX511"/>
      <c r="GY511"/>
      <c r="GZ511"/>
      <c r="HA511"/>
      <c r="HB511"/>
      <c r="HC511"/>
      <c r="HD511"/>
      <c r="HE511"/>
      <c r="HF511"/>
      <c r="HG511"/>
      <c r="HH511"/>
      <c r="HI511"/>
      <c r="HJ511"/>
      <c r="HK511"/>
      <c r="HL511"/>
      <c r="HM511"/>
      <c r="HN511"/>
      <c r="HO511"/>
      <c r="HP511"/>
      <c r="HQ511"/>
      <c r="HR511"/>
      <c r="HS511"/>
      <c r="HT511"/>
      <c r="HU511"/>
      <c r="HV511"/>
      <c r="HW511"/>
      <c r="HX511"/>
      <c r="HY511"/>
      <c r="HZ511"/>
      <c r="IA511"/>
      <c r="IB511"/>
      <c r="IC511"/>
      <c r="ID511"/>
      <c r="IE511"/>
      <c r="IF511"/>
      <c r="IG511"/>
      <c r="IH511"/>
      <c r="II511"/>
      <c r="IJ511"/>
      <c r="IK511"/>
      <c r="IL511"/>
      <c r="IM511"/>
      <c r="IN511"/>
      <c r="IO511"/>
      <c r="IP511"/>
      <c r="IQ511"/>
      <c r="IR511"/>
      <c r="IS511"/>
      <c r="IT511"/>
      <c r="IU511"/>
      <c r="IV511"/>
    </row>
    <row r="512" spans="1:256" s="12" customFormat="1" ht="16.5" customHeight="1">
      <c r="A512" s="57">
        <v>103</v>
      </c>
      <c r="B512" s="10">
        <v>63</v>
      </c>
      <c r="C512" s="72" t="s">
        <v>1791</v>
      </c>
      <c r="D512" s="240" t="s">
        <v>1792</v>
      </c>
      <c r="E512" s="62" t="s">
        <v>1793</v>
      </c>
      <c r="F512" s="235" t="s">
        <v>1794</v>
      </c>
      <c r="G512" s="59" t="s">
        <v>1795</v>
      </c>
      <c r="H512" s="57" t="s">
        <v>1796</v>
      </c>
      <c r="I512" s="57"/>
      <c r="J512" s="63"/>
      <c r="K512" s="11"/>
      <c r="L512" s="200"/>
      <c r="EO512"/>
      <c r="EP512"/>
      <c r="EQ512"/>
      <c r="ER512"/>
      <c r="ES512"/>
      <c r="ET512"/>
      <c r="EU512"/>
      <c r="EV512"/>
      <c r="EW512"/>
      <c r="EX512"/>
      <c r="EY512"/>
      <c r="EZ512"/>
      <c r="FA512"/>
      <c r="FB512"/>
      <c r="FC512"/>
      <c r="FD512"/>
      <c r="FE512"/>
      <c r="FF512"/>
      <c r="FG512"/>
      <c r="FH512"/>
      <c r="FI512"/>
      <c r="FJ512"/>
      <c r="FK512"/>
      <c r="FL512"/>
      <c r="FM512"/>
      <c r="FN512"/>
      <c r="FO512"/>
      <c r="FP512"/>
      <c r="FQ512"/>
      <c r="FR512"/>
      <c r="FS512"/>
      <c r="FT512"/>
      <c r="FU512"/>
      <c r="FV512"/>
      <c r="FW512"/>
      <c r="FX512"/>
      <c r="FY512"/>
      <c r="FZ512"/>
      <c r="GA512"/>
      <c r="GB512"/>
      <c r="GC512"/>
      <c r="GD512"/>
      <c r="GE512"/>
      <c r="GF512"/>
      <c r="GG512"/>
      <c r="GH512"/>
      <c r="GI512"/>
      <c r="GJ512"/>
      <c r="GK512"/>
      <c r="GL512"/>
      <c r="GM512"/>
      <c r="GN512"/>
      <c r="GO512"/>
      <c r="GP512"/>
      <c r="GQ512"/>
      <c r="GR512"/>
      <c r="GS512"/>
      <c r="GT512"/>
      <c r="GU512"/>
      <c r="GV512"/>
      <c r="GW512"/>
      <c r="GX512"/>
      <c r="GY512"/>
      <c r="GZ512"/>
      <c r="HA512"/>
      <c r="HB512"/>
      <c r="HC512"/>
      <c r="HD512"/>
      <c r="HE512"/>
      <c r="HF512"/>
      <c r="HG512"/>
      <c r="HH512"/>
      <c r="HI512"/>
      <c r="HJ512"/>
      <c r="HK512"/>
      <c r="HL512"/>
      <c r="HM512"/>
      <c r="HN512"/>
      <c r="HO512"/>
      <c r="HP512"/>
      <c r="HQ512"/>
      <c r="HR512"/>
      <c r="HS512"/>
      <c r="HT512"/>
      <c r="HU512"/>
      <c r="HV512"/>
      <c r="HW512"/>
      <c r="HX512"/>
      <c r="HY512"/>
      <c r="HZ512"/>
      <c r="IA512"/>
      <c r="IB512"/>
      <c r="IC512"/>
      <c r="ID512"/>
      <c r="IE512"/>
      <c r="IF512"/>
      <c r="IG512"/>
      <c r="IH512"/>
      <c r="II512"/>
      <c r="IJ512"/>
      <c r="IK512"/>
      <c r="IL512"/>
      <c r="IM512"/>
      <c r="IN512"/>
      <c r="IO512"/>
      <c r="IP512"/>
      <c r="IQ512"/>
      <c r="IR512"/>
      <c r="IS512"/>
      <c r="IT512"/>
      <c r="IU512"/>
      <c r="IV512"/>
    </row>
    <row r="513" spans="1:256" s="12" customFormat="1" ht="16.5" customHeight="1">
      <c r="A513" s="10">
        <v>103</v>
      </c>
      <c r="B513" s="72" t="s">
        <v>1803</v>
      </c>
      <c r="C513" s="72" t="s">
        <v>1731</v>
      </c>
      <c r="D513" s="51" t="s">
        <v>1732</v>
      </c>
      <c r="E513" s="62" t="s">
        <v>1587</v>
      </c>
      <c r="F513" s="233" t="s">
        <v>1733</v>
      </c>
      <c r="G513" s="59" t="s">
        <v>1593</v>
      </c>
      <c r="H513" s="57" t="s">
        <v>3758</v>
      </c>
      <c r="I513" s="57"/>
      <c r="J513" s="71" t="s">
        <v>3800</v>
      </c>
      <c r="K513" s="11"/>
      <c r="L513" s="200"/>
      <c r="AX513"/>
      <c r="AY513"/>
      <c r="AZ513"/>
      <c r="BA513"/>
      <c r="BB513"/>
      <c r="BC513"/>
      <c r="BD513"/>
      <c r="BE513"/>
      <c r="BF513"/>
      <c r="BG513"/>
      <c r="BH513"/>
      <c r="BI513"/>
      <c r="BJ513"/>
      <c r="BK513"/>
      <c r="BL513"/>
      <c r="BM513"/>
      <c r="BN513"/>
      <c r="BO513"/>
      <c r="BP513"/>
      <c r="BQ513"/>
      <c r="BR513"/>
      <c r="BS513"/>
      <c r="BT513"/>
      <c r="BU513"/>
      <c r="BV513"/>
      <c r="BW513"/>
      <c r="BX513"/>
      <c r="BY513"/>
      <c r="BZ513"/>
      <c r="CA513"/>
      <c r="CB513"/>
      <c r="CC513"/>
      <c r="CD513"/>
      <c r="CE513"/>
      <c r="CF513"/>
      <c r="CG513"/>
      <c r="CH513"/>
      <c r="CI513"/>
      <c r="CJ513"/>
      <c r="CK513"/>
      <c r="CL513"/>
      <c r="CM513"/>
      <c r="CN513"/>
      <c r="CO513"/>
      <c r="CP513"/>
      <c r="CQ513"/>
      <c r="CR513"/>
      <c r="CS513"/>
      <c r="CT513"/>
      <c r="CU513"/>
      <c r="CV513"/>
      <c r="CW513"/>
      <c r="CX513"/>
      <c r="CY513"/>
      <c r="CZ513"/>
      <c r="DA513"/>
      <c r="DB513"/>
      <c r="DC513"/>
      <c r="DD513"/>
      <c r="DE513"/>
      <c r="DF513"/>
      <c r="DG513"/>
      <c r="DH513"/>
      <c r="DI513"/>
      <c r="DJ513"/>
      <c r="DK513"/>
      <c r="DL513"/>
      <c r="DM513"/>
      <c r="DN513"/>
      <c r="DO513"/>
      <c r="DP513"/>
      <c r="DQ513"/>
      <c r="DR513"/>
      <c r="DS513"/>
      <c r="DT513"/>
      <c r="DU513"/>
      <c r="DV513"/>
      <c r="DW513"/>
      <c r="DX513"/>
      <c r="DY513"/>
      <c r="DZ513"/>
      <c r="EA513"/>
      <c r="EB513"/>
      <c r="EC513"/>
      <c r="ED513"/>
      <c r="EE513"/>
      <c r="EF513"/>
      <c r="EG513"/>
      <c r="EH513"/>
      <c r="EI513"/>
      <c r="EJ513"/>
      <c r="EK513"/>
      <c r="EL513"/>
      <c r="EM513"/>
      <c r="EN513"/>
      <c r="EO513"/>
      <c r="EP513"/>
      <c r="EQ513"/>
      <c r="ER513"/>
      <c r="ES513"/>
      <c r="ET513"/>
      <c r="EU513"/>
      <c r="EV513"/>
      <c r="EW513"/>
      <c r="EX513"/>
      <c r="EY513"/>
      <c r="EZ513"/>
      <c r="FA513"/>
      <c r="FB513"/>
      <c r="FC513"/>
      <c r="FD513"/>
      <c r="FE513"/>
      <c r="FF513"/>
      <c r="FG513"/>
      <c r="FH513"/>
      <c r="FI513"/>
      <c r="FJ513"/>
      <c r="FK513"/>
      <c r="FL513"/>
      <c r="FM513"/>
      <c r="FN513"/>
      <c r="FO513"/>
      <c r="FP513"/>
      <c r="FQ513"/>
      <c r="FR513"/>
      <c r="FS513"/>
      <c r="FT513"/>
      <c r="FU513"/>
      <c r="FV513"/>
      <c r="FW513"/>
      <c r="FX513"/>
      <c r="FY513"/>
      <c r="FZ513"/>
      <c r="GA513"/>
      <c r="GB513"/>
      <c r="GC513"/>
      <c r="GD513"/>
      <c r="GE513"/>
      <c r="GF513"/>
      <c r="GG513"/>
      <c r="GH513"/>
      <c r="GI513"/>
      <c r="GJ513"/>
      <c r="GK513"/>
      <c r="GL513"/>
      <c r="GM513"/>
      <c r="GN513"/>
      <c r="GO513"/>
      <c r="GP513"/>
      <c r="GQ513"/>
      <c r="GR513"/>
      <c r="GS513"/>
      <c r="GT513"/>
      <c r="GU513"/>
      <c r="GV513"/>
      <c r="GW513"/>
      <c r="GX513"/>
      <c r="GY513"/>
      <c r="GZ513"/>
      <c r="HA513"/>
      <c r="HB513"/>
      <c r="HC513"/>
      <c r="HD513"/>
      <c r="HE513"/>
      <c r="HF513"/>
      <c r="HG513"/>
      <c r="HH513"/>
      <c r="HI513"/>
      <c r="HJ513"/>
      <c r="HK513"/>
      <c r="HL513"/>
      <c r="HM513"/>
      <c r="HN513"/>
      <c r="HO513"/>
      <c r="HP513"/>
      <c r="HQ513"/>
      <c r="HR513"/>
      <c r="HS513"/>
      <c r="HT513"/>
      <c r="HU513"/>
      <c r="HV513"/>
      <c r="HW513"/>
      <c r="HX513"/>
      <c r="HY513"/>
      <c r="HZ513"/>
      <c r="IA513"/>
      <c r="IB513"/>
      <c r="IC513"/>
      <c r="ID513"/>
      <c r="IE513"/>
      <c r="IF513"/>
      <c r="IG513"/>
      <c r="IH513"/>
      <c r="II513"/>
      <c r="IJ513"/>
      <c r="IK513"/>
      <c r="IL513"/>
      <c r="IM513"/>
      <c r="IN513"/>
      <c r="IO513"/>
      <c r="IP513"/>
      <c r="IQ513"/>
      <c r="IR513"/>
      <c r="IS513"/>
      <c r="IT513"/>
      <c r="IU513"/>
      <c r="IV513"/>
    </row>
    <row r="514" spans="1:256" s="12" customFormat="1" ht="16.5" customHeight="1">
      <c r="A514" s="283">
        <v>103</v>
      </c>
      <c r="B514" s="147" t="s">
        <v>3801</v>
      </c>
      <c r="C514" s="147" t="s">
        <v>1786</v>
      </c>
      <c r="D514" s="170" t="s">
        <v>1787</v>
      </c>
      <c r="E514" s="149" t="s">
        <v>1788</v>
      </c>
      <c r="F514" s="284" t="s">
        <v>1789</v>
      </c>
      <c r="G514" s="136" t="s">
        <v>1790</v>
      </c>
      <c r="H514" s="137" t="s">
        <v>3759</v>
      </c>
      <c r="I514" s="137"/>
      <c r="J514" s="285"/>
      <c r="K514" s="178"/>
      <c r="L514" s="186"/>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X514"/>
      <c r="AY514"/>
      <c r="AZ514"/>
      <c r="BA514"/>
      <c r="BB514"/>
      <c r="BC514"/>
      <c r="BD514"/>
      <c r="BE514"/>
      <c r="BF514"/>
      <c r="BG514"/>
      <c r="BH514"/>
      <c r="BI514"/>
      <c r="BJ514"/>
      <c r="BK514"/>
      <c r="BL514"/>
      <c r="BM514"/>
      <c r="BN514"/>
      <c r="BO514"/>
      <c r="BP514"/>
      <c r="BQ514"/>
      <c r="BR514"/>
      <c r="BS514"/>
      <c r="BT514"/>
      <c r="BU514"/>
      <c r="BV514"/>
      <c r="BW514"/>
      <c r="BX514"/>
      <c r="BY514"/>
      <c r="BZ514"/>
      <c r="CA514"/>
      <c r="CB514"/>
      <c r="CC514"/>
      <c r="CD514"/>
      <c r="CE514"/>
      <c r="CF514"/>
      <c r="CG514"/>
      <c r="CH514"/>
      <c r="CI514"/>
      <c r="CJ514"/>
      <c r="CK514"/>
      <c r="CL514"/>
      <c r="CM514"/>
      <c r="CN514"/>
      <c r="CO514"/>
      <c r="CP514"/>
      <c r="CQ514"/>
      <c r="CR514"/>
      <c r="CS514"/>
      <c r="CT514"/>
      <c r="CU514"/>
      <c r="CV514"/>
      <c r="CW514"/>
      <c r="CX514"/>
      <c r="CY514"/>
      <c r="CZ514"/>
      <c r="DA514"/>
      <c r="DB514"/>
      <c r="DC514"/>
      <c r="DD514"/>
      <c r="DE514"/>
      <c r="DF514"/>
      <c r="DG514"/>
      <c r="DH514"/>
      <c r="DI514"/>
      <c r="DJ514"/>
      <c r="DK514"/>
      <c r="DL514"/>
      <c r="DM514"/>
      <c r="DN514"/>
      <c r="DO514"/>
      <c r="DP514"/>
      <c r="DQ514"/>
      <c r="DR514"/>
      <c r="DS514"/>
      <c r="DT514"/>
      <c r="DU514"/>
      <c r="DV514"/>
      <c r="DW514"/>
      <c r="DX514"/>
      <c r="DY514"/>
      <c r="DZ514"/>
      <c r="EA514"/>
      <c r="EB514"/>
      <c r="EC514"/>
      <c r="ED514"/>
      <c r="EE514"/>
      <c r="EF514"/>
      <c r="EG514"/>
      <c r="EH514"/>
      <c r="EI514"/>
      <c r="EJ514"/>
      <c r="EK514"/>
      <c r="EL514"/>
      <c r="EM514"/>
      <c r="EN514"/>
      <c r="EO514"/>
      <c r="EP514"/>
      <c r="EQ514"/>
      <c r="ER514"/>
      <c r="ES514"/>
      <c r="ET514"/>
      <c r="EU514"/>
      <c r="EV514"/>
      <c r="EW514"/>
      <c r="EX514"/>
      <c r="EY514"/>
      <c r="EZ514"/>
      <c r="FA514"/>
      <c r="FB514"/>
      <c r="FC514"/>
      <c r="FD514"/>
      <c r="FE514"/>
      <c r="FF514"/>
      <c r="FG514"/>
      <c r="FH514"/>
      <c r="FI514"/>
      <c r="FJ514"/>
      <c r="FK514"/>
      <c r="FL514"/>
      <c r="FM514"/>
      <c r="FN514"/>
      <c r="FO514"/>
      <c r="FP514"/>
      <c r="FQ514"/>
      <c r="FR514"/>
      <c r="FS514"/>
      <c r="FT514"/>
      <c r="FU514"/>
      <c r="FV514"/>
      <c r="FW514"/>
      <c r="FX514"/>
      <c r="FY514"/>
      <c r="FZ514"/>
      <c r="GA514"/>
      <c r="GB514"/>
      <c r="GC514"/>
      <c r="GD514"/>
      <c r="GE514"/>
      <c r="GF514"/>
      <c r="GG514"/>
      <c r="GH514"/>
      <c r="GI514"/>
      <c r="GJ514"/>
      <c r="GK514"/>
      <c r="GL514"/>
      <c r="GM514"/>
      <c r="GN514"/>
      <c r="GO514"/>
      <c r="GP514"/>
      <c r="GQ514"/>
      <c r="GR514"/>
      <c r="GS514"/>
      <c r="GT514"/>
      <c r="GU514"/>
      <c r="GV514"/>
      <c r="GW514"/>
      <c r="GX514"/>
      <c r="GY514"/>
      <c r="GZ514"/>
      <c r="HA514"/>
      <c r="HB514"/>
      <c r="HC514"/>
      <c r="HD514"/>
      <c r="HE514"/>
      <c r="HF514"/>
      <c r="HG514"/>
      <c r="HH514"/>
      <c r="HI514"/>
      <c r="HJ514"/>
      <c r="HK514"/>
      <c r="HL514"/>
      <c r="HM514"/>
      <c r="HN514"/>
      <c r="HO514"/>
      <c r="HP514"/>
      <c r="HQ514"/>
      <c r="HR514"/>
      <c r="HS514"/>
      <c r="HT514"/>
      <c r="HU514"/>
      <c r="HV514"/>
      <c r="HW514"/>
      <c r="HX514"/>
      <c r="HY514"/>
      <c r="HZ514"/>
      <c r="IA514"/>
      <c r="IB514"/>
      <c r="IC514"/>
      <c r="ID514"/>
      <c r="IE514"/>
      <c r="IF514"/>
      <c r="IG514"/>
      <c r="IH514"/>
      <c r="II514"/>
      <c r="IJ514"/>
      <c r="IK514"/>
      <c r="IL514"/>
      <c r="IM514"/>
      <c r="IN514"/>
      <c r="IO514"/>
      <c r="IP514"/>
      <c r="IQ514"/>
      <c r="IR514"/>
      <c r="IS514"/>
      <c r="IT514"/>
      <c r="IU514"/>
      <c r="IV514"/>
    </row>
    <row r="515" spans="1:256" s="12" customFormat="1" ht="16.5" customHeight="1">
      <c r="A515" s="283">
        <v>103</v>
      </c>
      <c r="B515" s="147" t="s">
        <v>3801</v>
      </c>
      <c r="C515" s="147" t="s">
        <v>1797</v>
      </c>
      <c r="D515" s="170" t="s">
        <v>1798</v>
      </c>
      <c r="E515" s="149" t="s">
        <v>1799</v>
      </c>
      <c r="F515" s="284" t="s">
        <v>1800</v>
      </c>
      <c r="G515" s="136" t="s">
        <v>1801</v>
      </c>
      <c r="H515" s="137" t="s">
        <v>3760</v>
      </c>
      <c r="I515" s="137"/>
      <c r="J515" s="285"/>
      <c r="K515" s="178"/>
      <c r="L515" s="186"/>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X515"/>
      <c r="AY515"/>
      <c r="AZ515"/>
      <c r="BA515"/>
      <c r="BB515"/>
      <c r="BC515"/>
      <c r="BD515"/>
      <c r="BE515"/>
      <c r="BF515"/>
      <c r="BG515"/>
      <c r="BH515"/>
      <c r="BI515"/>
      <c r="BJ515"/>
      <c r="BK515"/>
      <c r="BL515"/>
      <c r="BM515"/>
      <c r="BN515"/>
      <c r="BO515"/>
      <c r="BP515"/>
      <c r="BQ515"/>
      <c r="BR515"/>
      <c r="BS515"/>
      <c r="BT515"/>
      <c r="BU515"/>
      <c r="BV515"/>
      <c r="BW515"/>
      <c r="BX515"/>
      <c r="BY515"/>
      <c r="BZ515"/>
      <c r="CA515"/>
      <c r="CB515"/>
      <c r="CC515"/>
      <c r="CD515"/>
      <c r="CE515"/>
      <c r="CF515"/>
      <c r="CG515"/>
      <c r="CH515"/>
      <c r="CI515"/>
      <c r="CJ515"/>
      <c r="CK515"/>
      <c r="CL515"/>
      <c r="CM515"/>
      <c r="CN515"/>
      <c r="CO515"/>
      <c r="CP515"/>
      <c r="CQ515"/>
      <c r="CR515"/>
      <c r="CS515"/>
      <c r="CT515"/>
      <c r="CU515"/>
      <c r="CV515"/>
      <c r="CW515"/>
      <c r="CX515"/>
      <c r="CY515"/>
      <c r="CZ515"/>
      <c r="DA515"/>
      <c r="DB515"/>
      <c r="DC515"/>
      <c r="DD515"/>
      <c r="DE515"/>
      <c r="DF515"/>
      <c r="DG515"/>
      <c r="DH515"/>
      <c r="DI515"/>
      <c r="DJ515"/>
      <c r="DK515"/>
      <c r="DL515"/>
      <c r="DM515"/>
      <c r="DN515"/>
      <c r="DO515"/>
      <c r="DP515"/>
      <c r="DQ515"/>
      <c r="DR515"/>
      <c r="DS515"/>
      <c r="DT515"/>
      <c r="DU515"/>
      <c r="DV515"/>
      <c r="DW515"/>
      <c r="DX515"/>
      <c r="DY515"/>
      <c r="DZ515"/>
      <c r="EA515"/>
      <c r="EB515"/>
      <c r="EC515"/>
      <c r="ED515"/>
      <c r="EE515"/>
      <c r="EF515"/>
      <c r="EG515"/>
      <c r="EH515"/>
      <c r="EI515"/>
      <c r="EJ515"/>
      <c r="EK515"/>
      <c r="EL515"/>
      <c r="EM515"/>
      <c r="EN515"/>
      <c r="EO515"/>
      <c r="EP515"/>
      <c r="EQ515"/>
      <c r="ER515"/>
      <c r="ES515"/>
      <c r="ET515"/>
      <c r="EU515"/>
      <c r="EV515"/>
      <c r="EW515"/>
      <c r="EX515"/>
      <c r="EY515"/>
      <c r="EZ515"/>
      <c r="FA515"/>
      <c r="FB515"/>
      <c r="FC515"/>
      <c r="FD515"/>
      <c r="FE515"/>
      <c r="FF515"/>
      <c r="FG515"/>
      <c r="FH515"/>
      <c r="FI515"/>
      <c r="FJ515"/>
      <c r="FK515"/>
      <c r="FL515"/>
      <c r="FM515"/>
      <c r="FN515"/>
      <c r="FO515"/>
      <c r="FP515"/>
      <c r="FQ515"/>
      <c r="FR515"/>
      <c r="FS515"/>
      <c r="FT515"/>
      <c r="FU515"/>
      <c r="FV515"/>
      <c r="FW515"/>
      <c r="FX515"/>
      <c r="FY515"/>
      <c r="FZ515"/>
      <c r="GA515"/>
      <c r="GB515"/>
      <c r="GC515"/>
      <c r="GD515"/>
      <c r="GE515"/>
      <c r="GF515"/>
      <c r="GG515"/>
      <c r="GH515"/>
      <c r="GI515"/>
      <c r="GJ515"/>
      <c r="GK515"/>
      <c r="GL515"/>
      <c r="GM515"/>
      <c r="GN515"/>
      <c r="GO515"/>
      <c r="GP515"/>
      <c r="GQ515"/>
      <c r="GR515"/>
      <c r="GS515"/>
      <c r="GT515"/>
      <c r="GU515"/>
      <c r="GV515"/>
      <c r="GW515"/>
      <c r="GX515"/>
      <c r="GY515"/>
      <c r="GZ515"/>
      <c r="HA515"/>
      <c r="HB515"/>
      <c r="HC515"/>
      <c r="HD515"/>
      <c r="HE515"/>
      <c r="HF515"/>
      <c r="HG515"/>
      <c r="HH515"/>
      <c r="HI515"/>
      <c r="HJ515"/>
      <c r="HK515"/>
      <c r="HL515"/>
      <c r="HM515"/>
      <c r="HN515"/>
      <c r="HO515"/>
      <c r="HP515"/>
      <c r="HQ515"/>
      <c r="HR515"/>
      <c r="HS515"/>
      <c r="HT515"/>
      <c r="HU515"/>
      <c r="HV515"/>
      <c r="HW515"/>
      <c r="HX515"/>
      <c r="HY515"/>
      <c r="HZ515"/>
      <c r="IA515"/>
      <c r="IB515"/>
      <c r="IC515"/>
      <c r="ID515"/>
      <c r="IE515"/>
      <c r="IF515"/>
      <c r="IG515"/>
      <c r="IH515"/>
      <c r="II515"/>
      <c r="IJ515"/>
      <c r="IK515"/>
      <c r="IL515"/>
      <c r="IM515"/>
      <c r="IN515"/>
      <c r="IO515"/>
      <c r="IP515"/>
      <c r="IQ515"/>
      <c r="IR515"/>
      <c r="IS515"/>
      <c r="IT515"/>
      <c r="IU515"/>
      <c r="IV515"/>
    </row>
    <row r="516" spans="1:256" s="12" customFormat="1" ht="16.5" customHeight="1">
      <c r="A516" s="283">
        <v>103</v>
      </c>
      <c r="B516" s="147" t="s">
        <v>1802</v>
      </c>
      <c r="C516" s="147" t="s">
        <v>1805</v>
      </c>
      <c r="D516" s="170" t="s">
        <v>1806</v>
      </c>
      <c r="E516" s="149" t="s">
        <v>1807</v>
      </c>
      <c r="F516" s="284" t="s">
        <v>1808</v>
      </c>
      <c r="G516" s="136" t="s">
        <v>1809</v>
      </c>
      <c r="H516" s="137" t="s">
        <v>1804</v>
      </c>
      <c r="I516" s="137"/>
      <c r="J516" s="285"/>
      <c r="K516" s="178"/>
      <c r="L516" s="18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X516"/>
      <c r="AY516"/>
      <c r="AZ516"/>
      <c r="BA516"/>
      <c r="BB516"/>
      <c r="BC516"/>
      <c r="BD516"/>
      <c r="BE516"/>
      <c r="BF516"/>
      <c r="BG516"/>
      <c r="BH516"/>
      <c r="BI516"/>
      <c r="BJ516"/>
      <c r="BK516"/>
      <c r="BL516"/>
      <c r="BM516"/>
      <c r="BN516"/>
      <c r="BO516"/>
      <c r="BP516"/>
      <c r="BQ516"/>
      <c r="BR516"/>
      <c r="BS516"/>
      <c r="BT516"/>
      <c r="BU516"/>
      <c r="BV516"/>
      <c r="BW516"/>
      <c r="BX516"/>
      <c r="BY516"/>
      <c r="BZ516"/>
      <c r="CA516"/>
      <c r="CB516"/>
      <c r="CC516"/>
      <c r="CD516"/>
      <c r="CE516"/>
      <c r="CF516"/>
      <c r="CG516"/>
      <c r="CH516"/>
      <c r="CI516"/>
      <c r="CJ516"/>
      <c r="CK516"/>
      <c r="CL516"/>
      <c r="CM516"/>
      <c r="CN516"/>
      <c r="CO516"/>
      <c r="CP516"/>
      <c r="CQ516"/>
      <c r="CR516"/>
      <c r="CS516"/>
      <c r="CT516"/>
      <c r="CU516"/>
      <c r="CV516"/>
      <c r="CW516"/>
      <c r="CX516"/>
      <c r="CY516"/>
      <c r="CZ516"/>
      <c r="DA516"/>
      <c r="DB516"/>
      <c r="DC516"/>
      <c r="DD516"/>
      <c r="DE516"/>
      <c r="DF516"/>
      <c r="DG516"/>
      <c r="DH516"/>
      <c r="DI516"/>
      <c r="DJ516"/>
      <c r="DK516"/>
      <c r="DL516"/>
      <c r="DM516"/>
      <c r="DN516"/>
      <c r="DO516"/>
      <c r="DP516"/>
      <c r="DQ516"/>
      <c r="DR516"/>
      <c r="DS516"/>
      <c r="DT516"/>
      <c r="DU516"/>
      <c r="DV516"/>
      <c r="DW516"/>
      <c r="DX516"/>
      <c r="DY516"/>
      <c r="DZ516"/>
      <c r="EA516"/>
      <c r="EB516"/>
      <c r="EC516"/>
      <c r="ED516"/>
      <c r="EE516"/>
      <c r="EF516"/>
      <c r="EG516"/>
      <c r="EH516"/>
      <c r="EI516"/>
      <c r="EJ516"/>
      <c r="EK516"/>
      <c r="EL516"/>
      <c r="EM516"/>
      <c r="EN516"/>
      <c r="EO516"/>
      <c r="EP516"/>
      <c r="EQ516"/>
      <c r="ER516"/>
      <c r="ES516"/>
      <c r="ET516"/>
      <c r="EU516"/>
      <c r="EV516"/>
      <c r="EW516"/>
      <c r="EX516"/>
      <c r="EY516"/>
      <c r="EZ516"/>
      <c r="FA516"/>
      <c r="FB516"/>
      <c r="FC516"/>
      <c r="FD516"/>
      <c r="FE516"/>
      <c r="FF516"/>
      <c r="FG516"/>
      <c r="FH516"/>
      <c r="FI516"/>
      <c r="FJ516"/>
      <c r="FK516"/>
      <c r="FL516"/>
      <c r="FM516"/>
      <c r="FN516"/>
      <c r="FO516"/>
      <c r="FP516"/>
      <c r="FQ516"/>
      <c r="FR516"/>
      <c r="FS516"/>
      <c r="FT516"/>
      <c r="FU516"/>
      <c r="FV516"/>
      <c r="FW516"/>
      <c r="FX516"/>
      <c r="FY516"/>
      <c r="FZ516"/>
      <c r="GA516"/>
      <c r="GB516"/>
      <c r="GC516"/>
      <c r="GD516"/>
      <c r="GE516"/>
      <c r="GF516"/>
      <c r="GG516"/>
      <c r="GH516"/>
      <c r="GI516"/>
      <c r="GJ516"/>
      <c r="GK516"/>
      <c r="GL516"/>
      <c r="GM516"/>
      <c r="GN516"/>
      <c r="GO516"/>
      <c r="GP516"/>
      <c r="GQ516"/>
      <c r="GR516"/>
      <c r="GS516"/>
      <c r="GT516"/>
      <c r="GU516"/>
      <c r="GV516"/>
      <c r="GW516"/>
      <c r="GX516"/>
      <c r="GY516"/>
      <c r="GZ516"/>
      <c r="HA516"/>
      <c r="HB516"/>
      <c r="HC516"/>
      <c r="HD516"/>
      <c r="HE516"/>
      <c r="HF516"/>
      <c r="HG516"/>
      <c r="HH516"/>
      <c r="HI516"/>
      <c r="HJ516"/>
      <c r="HK516"/>
      <c r="HL516"/>
      <c r="HM516"/>
      <c r="HN516"/>
      <c r="HO516"/>
      <c r="HP516"/>
      <c r="HQ516"/>
      <c r="HR516"/>
      <c r="HS516"/>
      <c r="HT516"/>
      <c r="HU516"/>
      <c r="HV516"/>
      <c r="HW516"/>
      <c r="HX516"/>
      <c r="HY516"/>
      <c r="HZ516"/>
      <c r="IA516"/>
      <c r="IB516"/>
      <c r="IC516"/>
      <c r="ID516"/>
      <c r="IE516"/>
      <c r="IF516"/>
      <c r="IG516"/>
      <c r="IH516"/>
      <c r="II516"/>
      <c r="IJ516"/>
      <c r="IK516"/>
      <c r="IL516"/>
      <c r="IM516"/>
      <c r="IN516"/>
      <c r="IO516"/>
      <c r="IP516"/>
      <c r="IQ516"/>
      <c r="IR516"/>
      <c r="IS516"/>
      <c r="IT516"/>
      <c r="IU516"/>
      <c r="IV516"/>
    </row>
    <row r="517" spans="1:256" s="12" customFormat="1">
      <c r="A517" s="147">
        <v>104</v>
      </c>
      <c r="B517" s="147" t="s">
        <v>2327</v>
      </c>
      <c r="C517" s="147" t="s">
        <v>1703</v>
      </c>
      <c r="D517" s="170" t="s">
        <v>1685</v>
      </c>
      <c r="E517" s="149" t="s">
        <v>1587</v>
      </c>
      <c r="F517" s="170" t="s">
        <v>1811</v>
      </c>
      <c r="G517" s="136" t="s">
        <v>1812</v>
      </c>
      <c r="H517" s="137" t="s">
        <v>1813</v>
      </c>
      <c r="I517" s="286"/>
      <c r="J517" s="187"/>
      <c r="K517" s="178"/>
      <c r="L517" s="186"/>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c r="CH517"/>
      <c r="CI517"/>
      <c r="CJ517"/>
      <c r="CK517"/>
      <c r="CL517"/>
      <c r="CM517"/>
      <c r="CN517"/>
      <c r="CO517"/>
      <c r="CP517"/>
      <c r="CQ517"/>
      <c r="CR517"/>
      <c r="CS517"/>
      <c r="CT517"/>
      <c r="CU517"/>
      <c r="CV517"/>
      <c r="CW517"/>
      <c r="CX517"/>
      <c r="CY517"/>
      <c r="CZ517"/>
      <c r="DA517"/>
      <c r="DB517"/>
      <c r="DC517"/>
      <c r="DD517"/>
      <c r="DE517"/>
      <c r="DF517"/>
      <c r="DG517"/>
      <c r="DH517"/>
      <c r="DI517"/>
      <c r="DJ517"/>
      <c r="DK517"/>
      <c r="DL517"/>
      <c r="DM517"/>
      <c r="DN517"/>
      <c r="DO517"/>
      <c r="DP517"/>
      <c r="DQ517"/>
      <c r="DR517"/>
      <c r="DS517"/>
      <c r="DT517"/>
      <c r="DU517"/>
      <c r="DV517"/>
      <c r="DW517"/>
      <c r="DX517"/>
      <c r="DY517"/>
      <c r="DZ517"/>
      <c r="EA517"/>
      <c r="EB517"/>
      <c r="EC517"/>
      <c r="ED517"/>
      <c r="EE517"/>
      <c r="EF517"/>
      <c r="EG517"/>
      <c r="EH517"/>
      <c r="EI517"/>
      <c r="EJ517"/>
      <c r="EK517"/>
      <c r="EL517"/>
      <c r="EM517"/>
      <c r="EN517"/>
      <c r="EO517"/>
      <c r="EP517"/>
      <c r="EQ517"/>
      <c r="ER517"/>
      <c r="ES517"/>
      <c r="ET517"/>
      <c r="EU517"/>
      <c r="EV517"/>
      <c r="EW517"/>
      <c r="EX517"/>
      <c r="EY517"/>
      <c r="EZ517"/>
      <c r="FA517"/>
      <c r="FB517"/>
      <c r="FC517"/>
      <c r="FD517"/>
      <c r="FE517"/>
      <c r="FF517"/>
      <c r="FG517"/>
      <c r="FH517"/>
      <c r="FI517"/>
      <c r="FJ517"/>
      <c r="FK517"/>
      <c r="FL517"/>
      <c r="FM517"/>
      <c r="FN517"/>
      <c r="FO517"/>
      <c r="FP517"/>
      <c r="FQ517"/>
      <c r="FR517"/>
      <c r="FS517"/>
      <c r="FT517"/>
      <c r="FU517"/>
      <c r="FV517"/>
      <c r="FW517"/>
      <c r="FX517"/>
      <c r="FY517"/>
      <c r="FZ517"/>
      <c r="GA517"/>
      <c r="GB517"/>
      <c r="GC517"/>
      <c r="GD517"/>
      <c r="GE517"/>
      <c r="GF517"/>
      <c r="GG517"/>
      <c r="GH517"/>
      <c r="GI517"/>
      <c r="GJ517"/>
      <c r="GK517"/>
      <c r="GL517"/>
      <c r="GM517"/>
      <c r="GN517"/>
      <c r="GO517"/>
      <c r="GP517"/>
      <c r="GQ517"/>
      <c r="GR517"/>
      <c r="GS517"/>
      <c r="GT517"/>
      <c r="GU517"/>
      <c r="GV517"/>
      <c r="GW517"/>
      <c r="GX517"/>
      <c r="GY517"/>
      <c r="GZ517"/>
      <c r="HA517"/>
      <c r="HB517"/>
      <c r="HC517"/>
      <c r="HD517"/>
      <c r="HE517"/>
      <c r="HF517"/>
      <c r="HG517"/>
      <c r="HH517"/>
      <c r="HI517"/>
      <c r="HJ517"/>
      <c r="HK517"/>
      <c r="HL517"/>
      <c r="HM517"/>
      <c r="HN517"/>
      <c r="HO517"/>
      <c r="HP517"/>
      <c r="HQ517"/>
      <c r="HR517"/>
      <c r="HS517"/>
      <c r="HT517"/>
      <c r="HU517"/>
      <c r="HV517"/>
      <c r="HW517"/>
      <c r="HX517"/>
      <c r="HY517"/>
      <c r="HZ517"/>
      <c r="IA517"/>
      <c r="IB517"/>
      <c r="IC517"/>
      <c r="ID517"/>
      <c r="IE517"/>
      <c r="IF517"/>
      <c r="IG517"/>
      <c r="IH517"/>
      <c r="II517"/>
      <c r="IJ517"/>
      <c r="IK517"/>
      <c r="IL517"/>
      <c r="IM517"/>
      <c r="IN517"/>
      <c r="IO517"/>
      <c r="IP517"/>
      <c r="IQ517"/>
      <c r="IR517"/>
      <c r="IS517"/>
      <c r="IT517"/>
      <c r="IU517"/>
      <c r="IV517"/>
    </row>
    <row r="518" spans="1:256">
      <c r="A518" s="147">
        <v>104</v>
      </c>
      <c r="B518" s="147" t="s">
        <v>2327</v>
      </c>
      <c r="C518" s="147" t="s">
        <v>1821</v>
      </c>
      <c r="D518" s="170" t="s">
        <v>1822</v>
      </c>
      <c r="E518" s="149" t="s">
        <v>1823</v>
      </c>
      <c r="F518" s="170" t="s">
        <v>2080</v>
      </c>
      <c r="G518" s="136" t="s">
        <v>1824</v>
      </c>
      <c r="H518" s="137" t="s">
        <v>1819</v>
      </c>
      <c r="I518" s="286"/>
      <c r="J518" s="187"/>
      <c r="K518" s="283"/>
      <c r="L518" s="186"/>
      <c r="M518" s="90"/>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s="90"/>
      <c r="AX518"/>
      <c r="AY518"/>
      <c r="AZ518"/>
      <c r="BA518"/>
      <c r="BB518"/>
      <c r="BC518"/>
      <c r="BD518"/>
      <c r="BE518"/>
      <c r="BF518"/>
      <c r="BG518"/>
      <c r="BH518"/>
      <c r="BI518"/>
      <c r="BJ518"/>
      <c r="BK518"/>
      <c r="BL518"/>
      <c r="BM518"/>
      <c r="BN518"/>
      <c r="BO518"/>
      <c r="BP518"/>
      <c r="BQ518"/>
      <c r="BR518"/>
      <c r="BS518"/>
      <c r="BT518"/>
      <c r="BU518"/>
      <c r="BV518"/>
      <c r="BW518"/>
      <c r="BX518"/>
      <c r="BY518"/>
      <c r="BZ518"/>
      <c r="CA518"/>
      <c r="CB518"/>
      <c r="CC518"/>
      <c r="CD518"/>
      <c r="CE518"/>
      <c r="CF518"/>
      <c r="CG518"/>
      <c r="CH518"/>
      <c r="CI518"/>
      <c r="CJ518"/>
      <c r="CK518"/>
      <c r="CL518"/>
      <c r="CM518"/>
      <c r="CN518"/>
      <c r="CO518"/>
      <c r="CP518"/>
      <c r="CQ518"/>
      <c r="CR518"/>
      <c r="CS518"/>
      <c r="CT518"/>
      <c r="CU518"/>
      <c r="CV518"/>
      <c r="CW518"/>
      <c r="CX518"/>
      <c r="CY518"/>
      <c r="CZ518"/>
      <c r="DA518"/>
      <c r="DB518"/>
      <c r="DC518"/>
      <c r="DD518"/>
      <c r="DE518"/>
      <c r="DF518"/>
      <c r="DG518"/>
      <c r="DH518"/>
      <c r="DI518"/>
      <c r="DJ518"/>
      <c r="DK518"/>
      <c r="DL518"/>
      <c r="DM518"/>
      <c r="DN518"/>
      <c r="DO518"/>
      <c r="DP518"/>
      <c r="DQ518"/>
      <c r="DR518"/>
      <c r="DS518"/>
      <c r="DT518"/>
      <c r="DU518"/>
      <c r="DV518"/>
      <c r="DW518"/>
      <c r="DX518"/>
      <c r="DY518"/>
      <c r="DZ518"/>
      <c r="EA518"/>
      <c r="EB518"/>
      <c r="EC518"/>
      <c r="ED518"/>
      <c r="EE518"/>
      <c r="EF518"/>
      <c r="EG518"/>
      <c r="EH518"/>
      <c r="EI518"/>
      <c r="EJ518"/>
      <c r="EK518"/>
      <c r="EL518"/>
      <c r="EM518"/>
      <c r="EN518"/>
      <c r="EO518"/>
      <c r="EP518"/>
      <c r="EQ518"/>
      <c r="ER518"/>
      <c r="ES518"/>
      <c r="ET518"/>
      <c r="EU518"/>
      <c r="EV518"/>
      <c r="EW518"/>
      <c r="EX518"/>
      <c r="EY518"/>
      <c r="EZ518"/>
      <c r="FA518"/>
      <c r="FB518"/>
      <c r="FC518"/>
      <c r="FD518"/>
      <c r="FE518"/>
      <c r="FF518"/>
      <c r="FG518"/>
      <c r="FH518"/>
      <c r="FI518"/>
      <c r="FJ518"/>
      <c r="FK518"/>
      <c r="FL518"/>
      <c r="FM518"/>
      <c r="FN518"/>
      <c r="FO518"/>
      <c r="FP518"/>
      <c r="FQ518"/>
      <c r="FR518"/>
      <c r="FS518"/>
      <c r="FT518"/>
      <c r="FU518"/>
      <c r="FV518"/>
      <c r="FW518"/>
      <c r="FX518"/>
      <c r="FY518"/>
      <c r="FZ518"/>
      <c r="GA518"/>
      <c r="GB518"/>
      <c r="GC518"/>
      <c r="GD518"/>
      <c r="GE518"/>
      <c r="GF518"/>
      <c r="GG518"/>
      <c r="GH518"/>
      <c r="GI518"/>
      <c r="GJ518"/>
      <c r="GK518"/>
      <c r="GL518"/>
      <c r="GM518"/>
      <c r="GN518"/>
      <c r="GO518"/>
      <c r="GP518"/>
      <c r="GQ518"/>
      <c r="GR518"/>
      <c r="GS518"/>
      <c r="GT518"/>
      <c r="GU518"/>
      <c r="GV518"/>
      <c r="GW518"/>
      <c r="GX518"/>
      <c r="GY518"/>
      <c r="GZ518"/>
      <c r="HA518"/>
      <c r="HB518"/>
      <c r="HC518"/>
      <c r="HD518"/>
      <c r="HE518"/>
      <c r="HF518"/>
      <c r="HG518"/>
      <c r="HH518"/>
      <c r="HI518"/>
      <c r="HJ518"/>
      <c r="HK518"/>
      <c r="HL518"/>
      <c r="HM518"/>
      <c r="HN518"/>
      <c r="HO518"/>
      <c r="HP518"/>
      <c r="HQ518"/>
      <c r="HR518"/>
      <c r="HS518"/>
      <c r="HT518"/>
      <c r="HU518"/>
      <c r="HV518"/>
      <c r="HW518"/>
      <c r="HX518"/>
      <c r="HY518"/>
      <c r="HZ518"/>
      <c r="IA518"/>
      <c r="IB518"/>
      <c r="IC518"/>
      <c r="ID518"/>
      <c r="IE518"/>
      <c r="IF518"/>
      <c r="IG518"/>
      <c r="IH518"/>
      <c r="II518"/>
      <c r="IJ518"/>
      <c r="IK518"/>
      <c r="IL518"/>
      <c r="IM518"/>
      <c r="IN518"/>
      <c r="IO518"/>
      <c r="IP518"/>
      <c r="IQ518"/>
      <c r="IR518"/>
      <c r="IS518"/>
      <c r="IT518"/>
      <c r="IU518"/>
      <c r="IV518"/>
    </row>
    <row r="519" spans="1:256" ht="33">
      <c r="A519" s="147">
        <v>104</v>
      </c>
      <c r="B519" s="147" t="s">
        <v>2327</v>
      </c>
      <c r="C519" s="147" t="s">
        <v>1825</v>
      </c>
      <c r="D519" s="170" t="s">
        <v>1826</v>
      </c>
      <c r="E519" s="149" t="s">
        <v>1827</v>
      </c>
      <c r="F519" s="170" t="s">
        <v>1828</v>
      </c>
      <c r="G519" s="136" t="s">
        <v>3809</v>
      </c>
      <c r="H519" s="137" t="s">
        <v>1820</v>
      </c>
      <c r="I519" s="286"/>
      <c r="J519" s="187"/>
      <c r="K519" s="283"/>
      <c r="L519" s="186"/>
      <c r="M519" s="90"/>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s="90"/>
      <c r="AX519"/>
      <c r="AY519"/>
      <c r="AZ519"/>
      <c r="BA519"/>
      <c r="BB519"/>
      <c r="BC519"/>
      <c r="BD519"/>
      <c r="BE519"/>
      <c r="BF519"/>
      <c r="BG519"/>
      <c r="BH519"/>
      <c r="BI519"/>
      <c r="BJ519"/>
      <c r="BK519"/>
      <c r="BL519"/>
      <c r="BM519"/>
      <c r="BN519"/>
      <c r="BO519"/>
      <c r="BP519"/>
      <c r="BQ519"/>
      <c r="BR519"/>
      <c r="BS519"/>
      <c r="BT519"/>
      <c r="BU519"/>
      <c r="BV519"/>
      <c r="BW519"/>
      <c r="BX519"/>
      <c r="BY519"/>
      <c r="BZ519"/>
      <c r="CA519"/>
      <c r="CB519"/>
      <c r="CC519"/>
      <c r="CD519"/>
      <c r="CE519"/>
      <c r="CF519"/>
      <c r="CG519"/>
      <c r="CH519"/>
      <c r="CI519"/>
      <c r="CJ519"/>
      <c r="CK519"/>
      <c r="CL519"/>
      <c r="CM519"/>
      <c r="CN519"/>
      <c r="CO519"/>
      <c r="CP519"/>
      <c r="CQ519"/>
      <c r="CR519"/>
      <c r="CS519"/>
      <c r="CT519"/>
      <c r="CU519"/>
      <c r="CV519"/>
      <c r="CW519"/>
      <c r="CX519"/>
      <c r="CY519"/>
      <c r="CZ519"/>
      <c r="DA519"/>
      <c r="DB519"/>
      <c r="DC519"/>
      <c r="DD519"/>
      <c r="DE519"/>
      <c r="DF519"/>
      <c r="DG519"/>
      <c r="DH519"/>
      <c r="DI519"/>
      <c r="DJ519"/>
      <c r="DK519"/>
      <c r="DL519"/>
      <c r="DM519"/>
      <c r="DN519"/>
      <c r="DO519"/>
      <c r="DP519"/>
      <c r="DQ519"/>
      <c r="DR519"/>
      <c r="DS519"/>
      <c r="DT519"/>
      <c r="DU519"/>
      <c r="DV519"/>
      <c r="DW519"/>
      <c r="DX519"/>
      <c r="DY519"/>
      <c r="DZ519"/>
      <c r="EA519"/>
      <c r="EB519"/>
      <c r="EC519"/>
      <c r="ED519"/>
      <c r="EE519"/>
      <c r="EF519"/>
      <c r="EG519"/>
      <c r="EH519"/>
      <c r="EI519"/>
      <c r="EJ519"/>
      <c r="EK519"/>
      <c r="EL519"/>
      <c r="EM519"/>
      <c r="EN519"/>
      <c r="EO519"/>
      <c r="EP519"/>
      <c r="EQ519"/>
      <c r="ER519"/>
      <c r="ES519"/>
      <c r="ET519"/>
      <c r="EU519"/>
      <c r="EV519"/>
      <c r="EW519"/>
      <c r="EX519"/>
      <c r="EY519"/>
      <c r="EZ519"/>
      <c r="FA519"/>
      <c r="FB519"/>
      <c r="FC519"/>
      <c r="FD519"/>
      <c r="FE519"/>
      <c r="FF519"/>
      <c r="FG519"/>
      <c r="FH519"/>
      <c r="FI519"/>
      <c r="FJ519"/>
      <c r="FK519"/>
      <c r="FL519"/>
      <c r="FM519"/>
      <c r="FN519"/>
      <c r="FO519"/>
      <c r="FP519"/>
      <c r="FQ519"/>
      <c r="FR519"/>
      <c r="FS519"/>
      <c r="FT519"/>
      <c r="FU519"/>
      <c r="FV519"/>
      <c r="FW519"/>
      <c r="FX519"/>
      <c r="FY519"/>
      <c r="FZ519"/>
      <c r="GA519"/>
      <c r="GB519"/>
      <c r="GC519"/>
      <c r="GD519"/>
      <c r="GE519"/>
      <c r="GF519"/>
      <c r="GG519"/>
      <c r="GH519"/>
      <c r="GI519"/>
      <c r="GJ519"/>
      <c r="GK519"/>
      <c r="GL519"/>
      <c r="GM519"/>
      <c r="GN519"/>
      <c r="GO519"/>
      <c r="GP519"/>
      <c r="GQ519"/>
      <c r="GR519"/>
      <c r="GS519"/>
      <c r="GT519"/>
      <c r="GU519"/>
      <c r="GV519"/>
      <c r="GW519"/>
      <c r="GX519"/>
      <c r="GY519"/>
      <c r="GZ519"/>
      <c r="HA519"/>
      <c r="HB519"/>
      <c r="HC519"/>
      <c r="HD519"/>
      <c r="HE519"/>
      <c r="HF519"/>
      <c r="HG519"/>
      <c r="HH519"/>
      <c r="HI519"/>
      <c r="HJ519"/>
      <c r="HK519"/>
      <c r="HL519"/>
      <c r="HM519"/>
      <c r="HN519"/>
      <c r="HO519"/>
      <c r="HP519"/>
      <c r="HQ519"/>
      <c r="HR519"/>
      <c r="HS519"/>
      <c r="HT519"/>
      <c r="HU519"/>
      <c r="HV519"/>
      <c r="HW519"/>
      <c r="HX519"/>
      <c r="HY519"/>
      <c r="HZ519"/>
      <c r="IA519"/>
      <c r="IB519"/>
      <c r="IC519"/>
      <c r="ID519"/>
      <c r="IE519"/>
      <c r="IF519"/>
      <c r="IG519"/>
      <c r="IH519"/>
      <c r="II519"/>
      <c r="IJ519"/>
      <c r="IK519"/>
      <c r="IL519"/>
      <c r="IM519"/>
      <c r="IN519"/>
      <c r="IO519"/>
      <c r="IP519"/>
      <c r="IQ519"/>
      <c r="IR519"/>
      <c r="IS519"/>
      <c r="IT519"/>
      <c r="IU519"/>
      <c r="IV519"/>
    </row>
    <row r="520" spans="1:256" s="12" customFormat="1" ht="33">
      <c r="A520" s="72">
        <v>104</v>
      </c>
      <c r="B520" s="72">
        <v>1</v>
      </c>
      <c r="C520" s="72" t="s">
        <v>1814</v>
      </c>
      <c r="D520" s="51" t="s">
        <v>1815</v>
      </c>
      <c r="E520" s="49" t="s">
        <v>1816</v>
      </c>
      <c r="F520" s="51" t="s">
        <v>1817</v>
      </c>
      <c r="G520" s="59" t="s">
        <v>3810</v>
      </c>
      <c r="H520" s="57" t="s">
        <v>1818</v>
      </c>
      <c r="I520" s="129"/>
      <c r="J520" s="86"/>
      <c r="K520" s="11"/>
      <c r="L520" s="20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X520"/>
      <c r="AY520"/>
      <c r="AZ520"/>
      <c r="BA520"/>
      <c r="BB520"/>
      <c r="BC520"/>
      <c r="BD520"/>
      <c r="BE520"/>
      <c r="BF520"/>
      <c r="BG520"/>
      <c r="BH520"/>
      <c r="BI520"/>
      <c r="BJ520"/>
      <c r="BK520"/>
      <c r="BL520"/>
      <c r="BM520"/>
      <c r="BN520"/>
      <c r="BO520"/>
      <c r="BP520"/>
      <c r="BQ520"/>
      <c r="BR520"/>
      <c r="BS520"/>
      <c r="BT520"/>
      <c r="BU520"/>
      <c r="BV520"/>
      <c r="BW520"/>
      <c r="BX520"/>
      <c r="BY520"/>
      <c r="BZ520"/>
      <c r="CA520"/>
      <c r="CB520"/>
      <c r="CC520"/>
      <c r="CD520"/>
      <c r="CE520"/>
      <c r="CF520"/>
      <c r="CG520"/>
      <c r="CH520"/>
      <c r="CI520"/>
      <c r="CJ520"/>
      <c r="CK520"/>
      <c r="CL520"/>
      <c r="CM520"/>
      <c r="CN520"/>
      <c r="CO520"/>
      <c r="CP520"/>
      <c r="CQ520"/>
      <c r="CR520"/>
      <c r="CS520"/>
      <c r="CT520"/>
      <c r="CU520"/>
      <c r="CV520"/>
      <c r="CW520"/>
      <c r="CX520"/>
      <c r="CY520"/>
      <c r="CZ520"/>
      <c r="DA520"/>
      <c r="DB520"/>
      <c r="DC520"/>
      <c r="DD520"/>
      <c r="DE520"/>
      <c r="DF520"/>
      <c r="DG520"/>
      <c r="DH520"/>
      <c r="DI520"/>
      <c r="DJ520"/>
      <c r="DK520"/>
      <c r="DL520"/>
      <c r="DM520"/>
      <c r="DN520"/>
      <c r="DO520"/>
      <c r="DP520"/>
      <c r="DQ520"/>
      <c r="DR520"/>
      <c r="DS520"/>
      <c r="DT520"/>
      <c r="DU520"/>
      <c r="DV520"/>
      <c r="DW520"/>
      <c r="DX520"/>
      <c r="DY520"/>
      <c r="DZ520"/>
      <c r="EA520"/>
      <c r="EB520"/>
      <c r="EC520"/>
      <c r="ED520"/>
      <c r="EE520"/>
      <c r="EF520"/>
      <c r="EG520"/>
      <c r="EH520"/>
      <c r="EI520"/>
      <c r="EJ520"/>
      <c r="EK520"/>
      <c r="EL520"/>
      <c r="EM520"/>
      <c r="EN520"/>
      <c r="EO520"/>
      <c r="EP520"/>
      <c r="EQ520"/>
      <c r="ER520"/>
      <c r="ES520"/>
      <c r="ET520"/>
      <c r="EU520"/>
      <c r="EV520"/>
      <c r="EW520"/>
      <c r="EX520"/>
      <c r="EY520"/>
      <c r="EZ520"/>
      <c r="FA520"/>
      <c r="FB520"/>
      <c r="FC520"/>
      <c r="FD520"/>
      <c r="FE520"/>
      <c r="FF520"/>
      <c r="FG520"/>
      <c r="FH520"/>
      <c r="FI520"/>
      <c r="FJ520"/>
      <c r="FK520"/>
      <c r="FL520"/>
      <c r="FM520"/>
      <c r="FN520"/>
      <c r="FO520"/>
      <c r="FP520"/>
      <c r="FQ520"/>
      <c r="FR520"/>
      <c r="FS520"/>
      <c r="FT520"/>
      <c r="FU520"/>
      <c r="FV520"/>
      <c r="FW520"/>
      <c r="FX520"/>
      <c r="FY520"/>
      <c r="FZ520"/>
      <c r="GA520"/>
      <c r="GB520"/>
      <c r="GC520"/>
      <c r="GD520"/>
      <c r="GE520"/>
      <c r="GF520"/>
      <c r="GG520"/>
      <c r="GH520"/>
      <c r="GI520"/>
      <c r="GJ520"/>
      <c r="GK520"/>
      <c r="GL520"/>
      <c r="GM520"/>
      <c r="GN520"/>
      <c r="GO520"/>
      <c r="GP520"/>
      <c r="GQ520"/>
      <c r="GR520"/>
      <c r="GS520"/>
      <c r="GT520"/>
      <c r="GU520"/>
      <c r="GV520"/>
      <c r="GW520"/>
      <c r="GX520"/>
      <c r="GY520"/>
      <c r="GZ520"/>
      <c r="HA520"/>
      <c r="HB520"/>
      <c r="HC520"/>
      <c r="HD520"/>
      <c r="HE520"/>
      <c r="HF520"/>
      <c r="HG520"/>
      <c r="HH520"/>
      <c r="HI520"/>
      <c r="HJ520"/>
      <c r="HK520"/>
      <c r="HL520"/>
      <c r="HM520"/>
      <c r="HN520"/>
      <c r="HO520"/>
      <c r="HP520"/>
      <c r="HQ520"/>
      <c r="HR520"/>
      <c r="HS520"/>
      <c r="HT520"/>
      <c r="HU520"/>
      <c r="HV520"/>
      <c r="HW520"/>
      <c r="HX520"/>
      <c r="HY520"/>
      <c r="HZ520"/>
      <c r="IA520"/>
      <c r="IB520"/>
      <c r="IC520"/>
      <c r="ID520"/>
      <c r="IE520"/>
      <c r="IF520"/>
      <c r="IG520"/>
      <c r="IH520"/>
      <c r="II520"/>
      <c r="IJ520"/>
      <c r="IK520"/>
      <c r="IL520"/>
      <c r="IM520"/>
      <c r="IN520"/>
      <c r="IO520"/>
      <c r="IP520"/>
      <c r="IQ520"/>
      <c r="IR520"/>
      <c r="IS520"/>
      <c r="IT520"/>
      <c r="IU520"/>
      <c r="IV520"/>
    </row>
    <row r="521" spans="1:256" s="12" customFormat="1" ht="33">
      <c r="A521" s="72">
        <v>104</v>
      </c>
      <c r="B521" s="72">
        <v>2</v>
      </c>
      <c r="C521" s="72" t="s">
        <v>1829</v>
      </c>
      <c r="D521" s="51" t="s">
        <v>1830</v>
      </c>
      <c r="E521" s="62" t="s">
        <v>1831</v>
      </c>
      <c r="F521" s="51" t="s">
        <v>1832</v>
      </c>
      <c r="G521" s="59" t="s">
        <v>3811</v>
      </c>
      <c r="H521" s="57" t="s">
        <v>1834</v>
      </c>
      <c r="I521" s="129"/>
      <c r="J521" s="86"/>
      <c r="K521" s="11"/>
      <c r="L521" s="200"/>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X521"/>
      <c r="AY521"/>
      <c r="AZ521"/>
      <c r="BA521"/>
      <c r="BB521"/>
      <c r="BC521"/>
      <c r="BD521"/>
      <c r="BE521"/>
      <c r="BF521"/>
      <c r="BG521"/>
      <c r="BH521"/>
      <c r="BI521"/>
      <c r="BJ521"/>
      <c r="BK521"/>
      <c r="BL521"/>
      <c r="BM521"/>
      <c r="BN521"/>
      <c r="BO521"/>
      <c r="BP521"/>
      <c r="BQ521"/>
      <c r="BR521"/>
      <c r="BS521"/>
      <c r="BT521"/>
      <c r="BU521"/>
      <c r="BV521"/>
      <c r="BW521"/>
      <c r="BX521"/>
      <c r="BY521"/>
      <c r="BZ521"/>
      <c r="CA521"/>
      <c r="CB521"/>
      <c r="CC521"/>
      <c r="CD521"/>
      <c r="CE521"/>
      <c r="CF521"/>
      <c r="CG521"/>
      <c r="CH521"/>
      <c r="CI521"/>
      <c r="CJ521"/>
      <c r="CK521"/>
      <c r="CL521"/>
      <c r="CM521"/>
      <c r="CN521"/>
      <c r="CO521"/>
      <c r="CP521"/>
      <c r="CQ521"/>
      <c r="CR521"/>
      <c r="CS521"/>
      <c r="CT521"/>
      <c r="CU521"/>
      <c r="CV521"/>
      <c r="CW521"/>
      <c r="CX521"/>
      <c r="CY521"/>
      <c r="CZ521"/>
      <c r="DA521"/>
      <c r="DB521"/>
      <c r="DC521"/>
      <c r="DD521"/>
      <c r="DE521"/>
      <c r="DF521"/>
      <c r="DG521"/>
      <c r="DH521"/>
      <c r="DI521"/>
      <c r="DJ521"/>
      <c r="DK521"/>
      <c r="DL521"/>
      <c r="DM521"/>
      <c r="DN521"/>
      <c r="DO521"/>
      <c r="DP521"/>
      <c r="DQ521"/>
      <c r="DR521"/>
      <c r="DS521"/>
      <c r="DT521"/>
      <c r="DU521"/>
      <c r="DV521"/>
      <c r="DW521"/>
      <c r="DX521"/>
      <c r="DY521"/>
      <c r="DZ521"/>
      <c r="EA521"/>
      <c r="EB521"/>
      <c r="EC521"/>
      <c r="ED521"/>
      <c r="EE521"/>
      <c r="EF521"/>
      <c r="EG521"/>
      <c r="EH521"/>
      <c r="EI521"/>
      <c r="EJ521"/>
      <c r="EK521"/>
      <c r="EL521"/>
      <c r="EM521"/>
      <c r="EN521"/>
      <c r="EO521"/>
      <c r="EP521"/>
      <c r="EQ521"/>
      <c r="ER521"/>
      <c r="ES521"/>
      <c r="ET521"/>
      <c r="EU521"/>
      <c r="EV521"/>
      <c r="EW521"/>
      <c r="EX521"/>
      <c r="EY521"/>
      <c r="EZ521"/>
      <c r="FA521"/>
      <c r="FB521"/>
      <c r="FC521"/>
      <c r="FD521"/>
      <c r="FE521"/>
      <c r="FF521"/>
      <c r="FG521"/>
      <c r="FH521"/>
      <c r="FI521"/>
      <c r="FJ521"/>
      <c r="FK521"/>
      <c r="FL521"/>
      <c r="FM521"/>
      <c r="FN521"/>
      <c r="FO521"/>
      <c r="FP521"/>
      <c r="FQ521"/>
      <c r="FR521"/>
      <c r="FS521"/>
      <c r="FT521"/>
      <c r="FU521"/>
      <c r="FV521"/>
      <c r="FW521"/>
      <c r="FX521"/>
      <c r="FY521"/>
      <c r="FZ521"/>
      <c r="GA521"/>
      <c r="GB521"/>
      <c r="GC521"/>
      <c r="GD521"/>
      <c r="GE521"/>
      <c r="GF521"/>
      <c r="GG521"/>
      <c r="GH521"/>
      <c r="GI521"/>
      <c r="GJ521"/>
      <c r="GK521"/>
      <c r="GL521"/>
      <c r="GM521"/>
      <c r="GN521"/>
      <c r="GO521"/>
      <c r="GP521"/>
      <c r="GQ521"/>
      <c r="GR521"/>
      <c r="GS521"/>
      <c r="GT521"/>
      <c r="GU521"/>
      <c r="GV521"/>
      <c r="GW521"/>
      <c r="GX521"/>
      <c r="GY521"/>
      <c r="GZ521"/>
      <c r="HA521"/>
      <c r="HB521"/>
      <c r="HC521"/>
      <c r="HD521"/>
      <c r="HE521"/>
      <c r="HF521"/>
      <c r="HG521"/>
      <c r="HH521"/>
      <c r="HI521"/>
      <c r="HJ521"/>
      <c r="HK521"/>
      <c r="HL521"/>
      <c r="HM521"/>
      <c r="HN521"/>
      <c r="HO521"/>
      <c r="HP521"/>
      <c r="HQ521"/>
      <c r="HR521"/>
      <c r="HS521"/>
      <c r="HT521"/>
      <c r="HU521"/>
      <c r="HV521"/>
      <c r="HW521"/>
      <c r="HX521"/>
      <c r="HY521"/>
      <c r="HZ521"/>
      <c r="IA521"/>
      <c r="IB521"/>
      <c r="IC521"/>
      <c r="ID521"/>
      <c r="IE521"/>
      <c r="IF521"/>
      <c r="IG521"/>
      <c r="IH521"/>
      <c r="II521"/>
      <c r="IJ521"/>
      <c r="IK521"/>
      <c r="IL521"/>
      <c r="IM521"/>
      <c r="IN521"/>
      <c r="IO521"/>
      <c r="IP521"/>
      <c r="IQ521"/>
      <c r="IR521"/>
      <c r="IS521"/>
      <c r="IT521"/>
      <c r="IU521"/>
      <c r="IV521"/>
    </row>
    <row r="522" spans="1:256" s="12" customFormat="1">
      <c r="A522" s="85">
        <v>104</v>
      </c>
      <c r="B522" s="72">
        <v>3</v>
      </c>
      <c r="C522" s="72" t="s">
        <v>1835</v>
      </c>
      <c r="D522" s="51" t="s">
        <v>1836</v>
      </c>
      <c r="E522" s="62" t="s">
        <v>1837</v>
      </c>
      <c r="F522" s="51" t="s">
        <v>1838</v>
      </c>
      <c r="G522" s="59" t="s">
        <v>1833</v>
      </c>
      <c r="H522" s="57" t="s">
        <v>1839</v>
      </c>
      <c r="I522" s="129"/>
      <c r="J522" s="242"/>
      <c r="K522" s="11"/>
      <c r="L522" s="200"/>
      <c r="AX522"/>
      <c r="AY522"/>
      <c r="AZ522"/>
      <c r="BA522"/>
      <c r="BB522"/>
      <c r="BC522"/>
      <c r="BD522"/>
      <c r="BE522"/>
      <c r="BF522"/>
      <c r="BG522"/>
      <c r="BH522"/>
      <c r="BI522"/>
      <c r="BJ522"/>
      <c r="BK522"/>
      <c r="BL522"/>
      <c r="BM522"/>
      <c r="BN522"/>
      <c r="BO522"/>
      <c r="BP522"/>
      <c r="BQ522"/>
      <c r="BR522"/>
      <c r="BS522"/>
      <c r="BT522"/>
      <c r="BU522"/>
      <c r="BV522"/>
      <c r="BW522"/>
      <c r="BX522"/>
      <c r="BY522"/>
      <c r="BZ522"/>
      <c r="CA522"/>
      <c r="CB522"/>
      <c r="CC522"/>
      <c r="CD522"/>
      <c r="CE522"/>
      <c r="CF522"/>
      <c r="CG522"/>
      <c r="CH522"/>
      <c r="CI522"/>
      <c r="CJ522"/>
      <c r="CK522"/>
      <c r="CL522"/>
      <c r="CM522"/>
      <c r="CN522"/>
      <c r="CO522"/>
      <c r="CP522"/>
      <c r="CQ522"/>
      <c r="CR522"/>
      <c r="CS522"/>
      <c r="CT522"/>
      <c r="CU522"/>
      <c r="CV522"/>
      <c r="CW522"/>
      <c r="CX522"/>
      <c r="CY522"/>
      <c r="CZ522"/>
      <c r="DA522"/>
      <c r="DB522"/>
      <c r="DC522"/>
      <c r="DD522"/>
      <c r="DE522"/>
      <c r="DF522"/>
      <c r="DG522"/>
      <c r="DH522"/>
      <c r="DI522"/>
      <c r="DJ522"/>
      <c r="DK522"/>
      <c r="DL522"/>
      <c r="DM522"/>
      <c r="DN522"/>
      <c r="DO522"/>
      <c r="DP522"/>
      <c r="DQ522"/>
      <c r="DR522"/>
      <c r="DS522"/>
      <c r="DT522"/>
      <c r="DU522"/>
      <c r="DV522"/>
      <c r="DW522"/>
      <c r="DX522"/>
      <c r="DY522"/>
      <c r="DZ522"/>
      <c r="EA522"/>
      <c r="EB522"/>
      <c r="EC522"/>
      <c r="ED522"/>
      <c r="EE522"/>
      <c r="EF522"/>
      <c r="EG522"/>
      <c r="EH522"/>
      <c r="EI522"/>
      <c r="EJ522"/>
      <c r="EK522"/>
      <c r="EL522"/>
      <c r="EM522"/>
      <c r="EN522"/>
      <c r="EO522"/>
      <c r="EP522"/>
      <c r="EQ522"/>
      <c r="ER522"/>
      <c r="ES522"/>
      <c r="ET522"/>
      <c r="EU522"/>
      <c r="EV522"/>
      <c r="EW522"/>
      <c r="EX522"/>
      <c r="EY522"/>
      <c r="EZ522"/>
      <c r="FA522"/>
      <c r="FB522"/>
      <c r="FC522"/>
      <c r="FD522"/>
      <c r="FE522"/>
      <c r="FF522"/>
      <c r="FG522"/>
      <c r="FH522"/>
      <c r="FI522"/>
      <c r="FJ522"/>
      <c r="FK522"/>
      <c r="FL522"/>
      <c r="FM522"/>
      <c r="FN522"/>
      <c r="FO522"/>
      <c r="FP522"/>
      <c r="FQ522"/>
      <c r="FR522"/>
      <c r="FS522"/>
      <c r="FT522"/>
      <c r="FU522"/>
      <c r="FV522"/>
      <c r="FW522"/>
      <c r="FX522"/>
      <c r="FY522"/>
      <c r="FZ522"/>
      <c r="GA522"/>
      <c r="GB522"/>
      <c r="GC522"/>
      <c r="GD522"/>
      <c r="GE522"/>
      <c r="GF522"/>
      <c r="GG522"/>
      <c r="GH522"/>
      <c r="GI522"/>
      <c r="GJ522"/>
      <c r="GK522"/>
      <c r="GL522"/>
      <c r="GM522"/>
      <c r="GN522"/>
      <c r="GO522"/>
      <c r="GP522"/>
      <c r="GQ522"/>
      <c r="GR522"/>
      <c r="GS522"/>
      <c r="GT522"/>
      <c r="GU522"/>
      <c r="GV522"/>
      <c r="GW522"/>
      <c r="GX522"/>
      <c r="GY522"/>
      <c r="GZ522"/>
      <c r="HA522"/>
      <c r="HB522"/>
      <c r="HC522"/>
      <c r="HD522"/>
      <c r="HE522"/>
      <c r="HF522"/>
      <c r="HG522"/>
      <c r="HH522"/>
      <c r="HI522"/>
      <c r="HJ522"/>
      <c r="HK522"/>
      <c r="HL522"/>
      <c r="HM522"/>
      <c r="HN522"/>
      <c r="HO522"/>
      <c r="HP522"/>
      <c r="HQ522"/>
      <c r="HR522"/>
      <c r="HS522"/>
      <c r="HT522"/>
      <c r="HU522"/>
      <c r="HV522"/>
      <c r="HW522"/>
      <c r="HX522"/>
      <c r="HY522"/>
      <c r="HZ522"/>
      <c r="IA522"/>
      <c r="IB522"/>
      <c r="IC522"/>
      <c r="ID522"/>
      <c r="IE522"/>
      <c r="IF522"/>
      <c r="IG522"/>
      <c r="IH522"/>
      <c r="II522"/>
      <c r="IJ522"/>
      <c r="IK522"/>
      <c r="IL522"/>
      <c r="IM522"/>
      <c r="IN522"/>
      <c r="IO522"/>
      <c r="IP522"/>
      <c r="IQ522"/>
      <c r="IR522"/>
      <c r="IS522"/>
      <c r="IT522"/>
      <c r="IU522"/>
      <c r="IV522"/>
    </row>
    <row r="523" spans="1:256" s="12" customFormat="1">
      <c r="A523" s="85">
        <v>104</v>
      </c>
      <c r="B523" s="72">
        <v>4</v>
      </c>
      <c r="C523" s="72" t="s">
        <v>1840</v>
      </c>
      <c r="D523" s="51" t="s">
        <v>1841</v>
      </c>
      <c r="E523" s="62" t="s">
        <v>1837</v>
      </c>
      <c r="F523" s="51" t="s">
        <v>1842</v>
      </c>
      <c r="G523" s="59" t="s">
        <v>1833</v>
      </c>
      <c r="H523" s="57" t="s">
        <v>1843</v>
      </c>
      <c r="I523" s="129"/>
      <c r="J523" s="242"/>
      <c r="K523" s="11"/>
      <c r="L523" s="200"/>
      <c r="AX523"/>
      <c r="AY523"/>
      <c r="AZ523"/>
      <c r="BA523"/>
      <c r="BB523"/>
      <c r="BC523"/>
      <c r="BD523"/>
      <c r="BE523"/>
      <c r="BF523"/>
      <c r="BG523"/>
      <c r="BH523"/>
      <c r="BI523"/>
      <c r="BJ523"/>
      <c r="BK523"/>
      <c r="BL523"/>
      <c r="BM523"/>
      <c r="BN523"/>
      <c r="BO523"/>
      <c r="BP523"/>
      <c r="BQ523"/>
      <c r="BR523"/>
      <c r="BS523"/>
      <c r="BT523"/>
      <c r="BU523"/>
      <c r="BV523"/>
      <c r="BW523"/>
      <c r="BX523"/>
      <c r="BY523"/>
      <c r="BZ523"/>
      <c r="CA523"/>
      <c r="CB523"/>
      <c r="CC523"/>
      <c r="CD523"/>
      <c r="CE523"/>
      <c r="CF523"/>
      <c r="CG523"/>
      <c r="CH523"/>
      <c r="CI523"/>
      <c r="CJ523"/>
      <c r="CK523"/>
      <c r="CL523"/>
      <c r="CM523"/>
      <c r="CN523"/>
      <c r="CO523"/>
      <c r="CP523"/>
      <c r="CQ523"/>
      <c r="CR523"/>
      <c r="CS523"/>
      <c r="CT523"/>
      <c r="CU523"/>
      <c r="CV523"/>
      <c r="CW523"/>
      <c r="CX523"/>
      <c r="CY523"/>
      <c r="CZ523"/>
      <c r="DA523"/>
      <c r="DB523"/>
      <c r="DC523"/>
      <c r="DD523"/>
      <c r="DE523"/>
      <c r="DF523"/>
      <c r="DG523"/>
      <c r="DH523"/>
      <c r="DI523"/>
      <c r="DJ523"/>
      <c r="DK523"/>
      <c r="DL523"/>
      <c r="DM523"/>
      <c r="DN523"/>
      <c r="DO523"/>
      <c r="DP523"/>
      <c r="DQ523"/>
      <c r="DR523"/>
      <c r="DS523"/>
      <c r="DT523"/>
      <c r="DU523"/>
      <c r="DV523"/>
      <c r="DW523"/>
      <c r="DX523"/>
      <c r="DY523"/>
      <c r="DZ523"/>
      <c r="EA523"/>
      <c r="EB523"/>
      <c r="EC523"/>
      <c r="ED523"/>
      <c r="EE523"/>
      <c r="EF523"/>
      <c r="EG523"/>
      <c r="EH523"/>
      <c r="EI523"/>
      <c r="EJ523"/>
      <c r="EK523"/>
      <c r="EL523"/>
      <c r="EM523"/>
      <c r="EN523"/>
      <c r="EO523"/>
      <c r="EP523"/>
      <c r="EQ523"/>
      <c r="ER523"/>
      <c r="ES523"/>
      <c r="ET523"/>
      <c r="EU523"/>
      <c r="EV523"/>
      <c r="EW523"/>
      <c r="EX523"/>
      <c r="EY523"/>
      <c r="EZ523"/>
      <c r="FA523"/>
      <c r="FB523"/>
      <c r="FC523"/>
      <c r="FD523"/>
      <c r="FE523"/>
      <c r="FF523"/>
      <c r="FG523"/>
      <c r="FH523"/>
      <c r="FI523"/>
      <c r="FJ523"/>
      <c r="FK523"/>
      <c r="FL523"/>
      <c r="FM523"/>
      <c r="FN523"/>
      <c r="FO523"/>
      <c r="FP523"/>
      <c r="FQ523"/>
      <c r="FR523"/>
      <c r="FS523"/>
      <c r="FT523"/>
      <c r="FU523"/>
      <c r="FV523"/>
      <c r="FW523"/>
      <c r="FX523"/>
      <c r="FY523"/>
      <c r="FZ523"/>
      <c r="GA523"/>
      <c r="GB523"/>
      <c r="GC523"/>
      <c r="GD523"/>
      <c r="GE523"/>
      <c r="GF523"/>
      <c r="GG523"/>
      <c r="GH523"/>
      <c r="GI523"/>
      <c r="GJ523"/>
      <c r="GK523"/>
      <c r="GL523"/>
      <c r="GM523"/>
      <c r="GN523"/>
      <c r="GO523"/>
      <c r="GP523"/>
      <c r="GQ523"/>
      <c r="GR523"/>
      <c r="GS523"/>
      <c r="GT523"/>
      <c r="GU523"/>
      <c r="GV523"/>
      <c r="GW523"/>
      <c r="GX523"/>
      <c r="GY523"/>
      <c r="GZ523"/>
      <c r="HA523"/>
      <c r="HB523"/>
      <c r="HC523"/>
      <c r="HD523"/>
      <c r="HE523"/>
      <c r="HF523"/>
      <c r="HG523"/>
      <c r="HH523"/>
      <c r="HI523"/>
      <c r="HJ523"/>
      <c r="HK523"/>
      <c r="HL523"/>
      <c r="HM523"/>
      <c r="HN523"/>
      <c r="HO523"/>
      <c r="HP523"/>
      <c r="HQ523"/>
      <c r="HR523"/>
      <c r="HS523"/>
      <c r="HT523"/>
      <c r="HU523"/>
      <c r="HV523"/>
      <c r="HW523"/>
      <c r="HX523"/>
      <c r="HY523"/>
      <c r="HZ523"/>
      <c r="IA523"/>
      <c r="IB523"/>
      <c r="IC523"/>
      <c r="ID523"/>
      <c r="IE523"/>
      <c r="IF523"/>
      <c r="IG523"/>
      <c r="IH523"/>
      <c r="II523"/>
      <c r="IJ523"/>
      <c r="IK523"/>
      <c r="IL523"/>
      <c r="IM523"/>
      <c r="IN523"/>
      <c r="IO523"/>
      <c r="IP523"/>
      <c r="IQ523"/>
      <c r="IR523"/>
      <c r="IS523"/>
      <c r="IT523"/>
      <c r="IU523"/>
      <c r="IV523"/>
    </row>
    <row r="524" spans="1:256" s="12" customFormat="1">
      <c r="A524" s="85">
        <v>104</v>
      </c>
      <c r="B524" s="72">
        <v>5</v>
      </c>
      <c r="C524" s="72" t="s">
        <v>1844</v>
      </c>
      <c r="D524" s="51" t="s">
        <v>1845</v>
      </c>
      <c r="E524" s="62" t="s">
        <v>1831</v>
      </c>
      <c r="F524" s="51" t="s">
        <v>1846</v>
      </c>
      <c r="G524" s="59" t="s">
        <v>1833</v>
      </c>
      <c r="H524" s="57" t="s">
        <v>1847</v>
      </c>
      <c r="I524" s="129"/>
      <c r="J524" s="242"/>
      <c r="K524" s="11"/>
      <c r="L524" s="200"/>
      <c r="AX524"/>
      <c r="AY524"/>
      <c r="AZ524"/>
      <c r="BA524"/>
      <c r="BB524"/>
      <c r="BC524"/>
      <c r="BD524"/>
      <c r="BE524"/>
      <c r="BF524"/>
      <c r="BG524"/>
      <c r="BH524"/>
      <c r="BI524"/>
      <c r="BJ524"/>
      <c r="BK524"/>
      <c r="BL524"/>
      <c r="BM524"/>
      <c r="BN524"/>
      <c r="BO524"/>
      <c r="BP524"/>
      <c r="BQ524"/>
      <c r="BR524"/>
      <c r="BS524"/>
      <c r="BT524"/>
      <c r="BU524"/>
      <c r="BV524"/>
      <c r="BW524"/>
      <c r="BX524"/>
      <c r="BY524"/>
      <c r="BZ524"/>
      <c r="CA524"/>
      <c r="CB524"/>
      <c r="CC524"/>
      <c r="CD524"/>
      <c r="CE524"/>
      <c r="CF524"/>
      <c r="CG524"/>
      <c r="CH524"/>
      <c r="CI524"/>
      <c r="CJ524"/>
      <c r="CK524"/>
      <c r="CL524"/>
      <c r="CM524"/>
      <c r="CN524"/>
      <c r="CO524"/>
      <c r="CP524"/>
      <c r="CQ524"/>
      <c r="CR524"/>
      <c r="CS524"/>
      <c r="CT524"/>
      <c r="CU524"/>
      <c r="CV524"/>
      <c r="CW524"/>
      <c r="CX524"/>
      <c r="CY524"/>
      <c r="CZ524"/>
      <c r="DA524"/>
      <c r="DB524"/>
      <c r="DC524"/>
      <c r="DD524"/>
      <c r="DE524"/>
      <c r="DF524"/>
      <c r="DG524"/>
      <c r="DH524"/>
      <c r="DI524"/>
      <c r="DJ524"/>
      <c r="DK524"/>
      <c r="DL524"/>
      <c r="DM524"/>
      <c r="DN524"/>
      <c r="DO524"/>
      <c r="DP524"/>
      <c r="DQ524"/>
      <c r="DR524"/>
      <c r="DS524"/>
      <c r="DT524"/>
      <c r="DU524"/>
      <c r="DV524"/>
      <c r="DW524"/>
      <c r="DX524"/>
      <c r="DY524"/>
      <c r="DZ524"/>
      <c r="EA524"/>
      <c r="EB524"/>
      <c r="EC524"/>
      <c r="ED524"/>
      <c r="EE524"/>
      <c r="EF524"/>
      <c r="EG524"/>
      <c r="EH524"/>
      <c r="EI524"/>
      <c r="EJ524"/>
      <c r="EK524"/>
      <c r="EL524"/>
      <c r="EM524"/>
      <c r="EN524"/>
      <c r="EO524"/>
      <c r="EP524"/>
      <c r="EQ524"/>
      <c r="ER524"/>
      <c r="ES524"/>
      <c r="ET524"/>
      <c r="EU524"/>
      <c r="EV524"/>
      <c r="EW524"/>
      <c r="EX524"/>
      <c r="EY524"/>
      <c r="EZ524"/>
      <c r="FA524"/>
      <c r="FB524"/>
      <c r="FC524"/>
      <c r="FD524"/>
      <c r="FE524"/>
      <c r="FF524"/>
      <c r="FG524"/>
      <c r="FH524"/>
      <c r="FI524"/>
      <c r="FJ524"/>
      <c r="FK524"/>
      <c r="FL524"/>
      <c r="FM524"/>
      <c r="FN524"/>
      <c r="FO524"/>
      <c r="FP524"/>
      <c r="FQ524"/>
      <c r="FR524"/>
      <c r="FS524"/>
      <c r="FT524"/>
      <c r="FU524"/>
      <c r="FV524"/>
      <c r="FW524"/>
      <c r="FX524"/>
      <c r="FY524"/>
      <c r="FZ524"/>
      <c r="GA524"/>
      <c r="GB524"/>
      <c r="GC524"/>
      <c r="GD524"/>
      <c r="GE524"/>
      <c r="GF524"/>
      <c r="GG524"/>
      <c r="GH524"/>
      <c r="GI524"/>
      <c r="GJ524"/>
      <c r="GK524"/>
      <c r="GL524"/>
      <c r="GM524"/>
      <c r="GN524"/>
      <c r="GO524"/>
      <c r="GP524"/>
      <c r="GQ524"/>
      <c r="GR524"/>
      <c r="GS524"/>
      <c r="GT524"/>
      <c r="GU524"/>
      <c r="GV524"/>
      <c r="GW524"/>
      <c r="GX524"/>
      <c r="GY524"/>
      <c r="GZ524"/>
      <c r="HA524"/>
      <c r="HB524"/>
      <c r="HC524"/>
      <c r="HD524"/>
      <c r="HE524"/>
      <c r="HF524"/>
      <c r="HG524"/>
      <c r="HH524"/>
      <c r="HI524"/>
      <c r="HJ524"/>
      <c r="HK524"/>
      <c r="HL524"/>
      <c r="HM524"/>
      <c r="HN524"/>
      <c r="HO524"/>
      <c r="HP524"/>
      <c r="HQ524"/>
      <c r="HR524"/>
      <c r="HS524"/>
      <c r="HT524"/>
      <c r="HU524"/>
      <c r="HV524"/>
      <c r="HW524"/>
      <c r="HX524"/>
      <c r="HY524"/>
      <c r="HZ524"/>
      <c r="IA524"/>
      <c r="IB524"/>
      <c r="IC524"/>
      <c r="ID524"/>
      <c r="IE524"/>
      <c r="IF524"/>
      <c r="IG524"/>
      <c r="IH524"/>
      <c r="II524"/>
      <c r="IJ524"/>
      <c r="IK524"/>
      <c r="IL524"/>
      <c r="IM524"/>
      <c r="IN524"/>
      <c r="IO524"/>
      <c r="IP524"/>
      <c r="IQ524"/>
      <c r="IR524"/>
      <c r="IS524"/>
      <c r="IT524"/>
      <c r="IU524"/>
      <c r="IV524"/>
    </row>
    <row r="525" spans="1:256" s="12" customFormat="1" ht="33">
      <c r="A525" s="85">
        <v>104</v>
      </c>
      <c r="B525" s="72">
        <v>6</v>
      </c>
      <c r="C525" s="72" t="s">
        <v>1848</v>
      </c>
      <c r="D525" s="51" t="s">
        <v>1830</v>
      </c>
      <c r="E525" s="62" t="s">
        <v>1837</v>
      </c>
      <c r="F525" s="51" t="s">
        <v>1849</v>
      </c>
      <c r="G525" s="59" t="s">
        <v>3812</v>
      </c>
      <c r="H525" s="57" t="s">
        <v>1850</v>
      </c>
      <c r="I525" s="129"/>
      <c r="J525" s="242"/>
      <c r="K525" s="11"/>
      <c r="L525" s="200"/>
      <c r="AX525"/>
      <c r="AY525"/>
      <c r="AZ525"/>
      <c r="BA525"/>
      <c r="BB525"/>
      <c r="BC525"/>
      <c r="BD525"/>
      <c r="BE525"/>
      <c r="BF525"/>
      <c r="BG525"/>
      <c r="BH525"/>
      <c r="BI525"/>
      <c r="BJ525"/>
      <c r="BK525"/>
      <c r="BL525"/>
      <c r="BM525"/>
      <c r="BN525"/>
      <c r="BO525"/>
      <c r="BP525"/>
      <c r="BQ525"/>
      <c r="BR525"/>
      <c r="BS525"/>
      <c r="BT525"/>
      <c r="BU525"/>
      <c r="BV525"/>
      <c r="BW525"/>
      <c r="BX525"/>
      <c r="BY525"/>
      <c r="BZ525"/>
      <c r="CA525"/>
      <c r="CB525"/>
      <c r="CC525"/>
      <c r="CD525"/>
      <c r="CE525"/>
      <c r="CF525"/>
      <c r="CG525"/>
      <c r="CH525"/>
      <c r="CI525"/>
      <c r="CJ525"/>
      <c r="CK525"/>
      <c r="CL525"/>
      <c r="CM525"/>
      <c r="CN525"/>
      <c r="CO525"/>
      <c r="CP525"/>
      <c r="CQ525"/>
      <c r="CR525"/>
      <c r="CS525"/>
      <c r="CT525"/>
      <c r="CU525"/>
      <c r="CV525"/>
      <c r="CW525"/>
      <c r="CX525"/>
      <c r="CY525"/>
      <c r="CZ525"/>
      <c r="DA525"/>
      <c r="DB525"/>
      <c r="DC525"/>
      <c r="DD525"/>
      <c r="DE525"/>
      <c r="DF525"/>
      <c r="DG525"/>
      <c r="DH525"/>
      <c r="DI525"/>
      <c r="DJ525"/>
      <c r="DK525"/>
      <c r="DL525"/>
      <c r="DM525"/>
      <c r="DN525"/>
      <c r="DO525"/>
      <c r="DP525"/>
      <c r="DQ525"/>
      <c r="DR525"/>
      <c r="DS525"/>
      <c r="DT525"/>
      <c r="DU525"/>
      <c r="DV525"/>
      <c r="DW525"/>
      <c r="DX525"/>
      <c r="DY525"/>
      <c r="DZ525"/>
      <c r="EA525"/>
      <c r="EB525"/>
      <c r="EC525"/>
      <c r="ED525"/>
      <c r="EE525"/>
      <c r="EF525"/>
      <c r="EG525"/>
      <c r="EH525"/>
      <c r="EI525"/>
      <c r="EJ525"/>
      <c r="EK525"/>
      <c r="EL525"/>
      <c r="EM525"/>
      <c r="EN525"/>
      <c r="EO525"/>
      <c r="EP525"/>
      <c r="EQ525"/>
      <c r="ER525"/>
      <c r="ES525"/>
      <c r="ET525"/>
      <c r="EU525"/>
      <c r="EV525"/>
      <c r="EW525"/>
      <c r="EX525"/>
      <c r="EY525"/>
      <c r="EZ525"/>
      <c r="FA525"/>
      <c r="FB525"/>
      <c r="FC525"/>
      <c r="FD525"/>
      <c r="FE525"/>
      <c r="FF525"/>
      <c r="FG525"/>
      <c r="FH525"/>
      <c r="FI525"/>
      <c r="FJ525"/>
      <c r="FK525"/>
      <c r="FL525"/>
      <c r="FM525"/>
      <c r="FN525"/>
      <c r="FO525"/>
      <c r="FP525"/>
      <c r="FQ525"/>
      <c r="FR525"/>
      <c r="FS525"/>
      <c r="FT525"/>
      <c r="FU525"/>
      <c r="FV525"/>
      <c r="FW525"/>
      <c r="FX525"/>
      <c r="FY525"/>
      <c r="FZ525"/>
      <c r="GA525"/>
      <c r="GB525"/>
      <c r="GC525"/>
      <c r="GD525"/>
      <c r="GE525"/>
      <c r="GF525"/>
      <c r="GG525"/>
      <c r="GH525"/>
      <c r="GI525"/>
      <c r="GJ525"/>
      <c r="GK525"/>
      <c r="GL525"/>
      <c r="GM525"/>
      <c r="GN525"/>
      <c r="GO525"/>
      <c r="GP525"/>
      <c r="GQ525"/>
      <c r="GR525"/>
      <c r="GS525"/>
      <c r="GT525"/>
      <c r="GU525"/>
      <c r="GV525"/>
      <c r="GW525"/>
      <c r="GX525"/>
      <c r="GY525"/>
      <c r="GZ525"/>
      <c r="HA525"/>
      <c r="HB525"/>
      <c r="HC525"/>
      <c r="HD525"/>
      <c r="HE525"/>
      <c r="HF525"/>
      <c r="HG525"/>
      <c r="HH525"/>
      <c r="HI525"/>
      <c r="HJ525"/>
      <c r="HK525"/>
      <c r="HL525"/>
      <c r="HM525"/>
      <c r="HN525"/>
      <c r="HO525"/>
      <c r="HP525"/>
      <c r="HQ525"/>
      <c r="HR525"/>
      <c r="HS525"/>
      <c r="HT525"/>
      <c r="HU525"/>
      <c r="HV525"/>
      <c r="HW525"/>
      <c r="HX525"/>
      <c r="HY525"/>
      <c r="HZ525"/>
      <c r="IA525"/>
      <c r="IB525"/>
      <c r="IC525"/>
      <c r="ID525"/>
      <c r="IE525"/>
      <c r="IF525"/>
      <c r="IG525"/>
      <c r="IH525"/>
      <c r="II525"/>
      <c r="IJ525"/>
      <c r="IK525"/>
      <c r="IL525"/>
      <c r="IM525"/>
      <c r="IN525"/>
      <c r="IO525"/>
      <c r="IP525"/>
      <c r="IQ525"/>
      <c r="IR525"/>
      <c r="IS525"/>
      <c r="IT525"/>
      <c r="IU525"/>
      <c r="IV525"/>
    </row>
    <row r="526" spans="1:256" s="12" customFormat="1" ht="33">
      <c r="A526" s="85">
        <v>104</v>
      </c>
      <c r="B526" s="72">
        <v>7</v>
      </c>
      <c r="C526" s="72" t="s">
        <v>1851</v>
      </c>
      <c r="D526" s="51" t="s">
        <v>1845</v>
      </c>
      <c r="E526" s="62" t="s">
        <v>1831</v>
      </c>
      <c r="F526" s="51" t="s">
        <v>1852</v>
      </c>
      <c r="G526" s="59" t="s">
        <v>3803</v>
      </c>
      <c r="H526" s="57" t="s">
        <v>1853</v>
      </c>
      <c r="I526" s="129"/>
      <c r="J526" s="242"/>
      <c r="K526" s="11"/>
      <c r="L526" s="200"/>
      <c r="AX526"/>
      <c r="AY526"/>
      <c r="AZ526"/>
      <c r="BA526"/>
      <c r="BB526"/>
      <c r="BC526"/>
      <c r="BD526"/>
      <c r="BE526"/>
      <c r="BF526"/>
      <c r="BG526"/>
      <c r="BH526"/>
      <c r="BI526"/>
      <c r="BJ526"/>
      <c r="BK526"/>
      <c r="BL526"/>
      <c r="BM526"/>
      <c r="BN526"/>
      <c r="BO526"/>
      <c r="BP526"/>
      <c r="BQ526"/>
      <c r="BR526"/>
      <c r="BS526"/>
      <c r="BT526"/>
      <c r="BU526"/>
      <c r="BV526"/>
      <c r="BW526"/>
      <c r="BX526"/>
      <c r="BY526"/>
      <c r="BZ526"/>
      <c r="CA526"/>
      <c r="CB526"/>
      <c r="CC526"/>
      <c r="CD526"/>
      <c r="CE526"/>
      <c r="CF526"/>
      <c r="CG526"/>
      <c r="CH526"/>
      <c r="CI526"/>
      <c r="CJ526"/>
      <c r="CK526"/>
      <c r="CL526"/>
      <c r="CM526"/>
      <c r="CN526"/>
      <c r="CO526"/>
      <c r="CP526"/>
      <c r="CQ526"/>
      <c r="CR526"/>
      <c r="CS526"/>
      <c r="CT526"/>
      <c r="CU526"/>
      <c r="CV526"/>
      <c r="CW526"/>
      <c r="CX526"/>
      <c r="CY526"/>
      <c r="CZ526"/>
      <c r="DA526"/>
      <c r="DB526"/>
      <c r="DC526"/>
      <c r="DD526"/>
      <c r="DE526"/>
      <c r="DF526"/>
      <c r="DG526"/>
      <c r="DH526"/>
      <c r="DI526"/>
      <c r="DJ526"/>
      <c r="DK526"/>
      <c r="DL526"/>
      <c r="DM526"/>
      <c r="DN526"/>
      <c r="DO526"/>
      <c r="DP526"/>
      <c r="DQ526"/>
      <c r="DR526"/>
      <c r="DS526"/>
      <c r="DT526"/>
      <c r="DU526"/>
      <c r="DV526"/>
      <c r="DW526"/>
      <c r="DX526"/>
      <c r="DY526"/>
      <c r="DZ526"/>
      <c r="EA526"/>
      <c r="EB526"/>
      <c r="EC526"/>
      <c r="ED526"/>
      <c r="EE526"/>
      <c r="EF526"/>
      <c r="EG526"/>
      <c r="EH526"/>
      <c r="EI526"/>
      <c r="EJ526"/>
      <c r="EK526"/>
      <c r="EL526"/>
      <c r="EM526"/>
      <c r="EN526"/>
      <c r="EO526"/>
      <c r="EP526"/>
      <c r="EQ526"/>
      <c r="ER526"/>
      <c r="ES526"/>
      <c r="ET526"/>
      <c r="EU526"/>
      <c r="EV526"/>
      <c r="EW526"/>
      <c r="EX526"/>
      <c r="EY526"/>
      <c r="EZ526"/>
      <c r="FA526"/>
      <c r="FB526"/>
      <c r="FC526"/>
      <c r="FD526"/>
      <c r="FE526"/>
      <c r="FF526"/>
      <c r="FG526"/>
      <c r="FH526"/>
      <c r="FI526"/>
      <c r="FJ526"/>
      <c r="FK526"/>
      <c r="FL526"/>
      <c r="FM526"/>
      <c r="FN526"/>
      <c r="FO526"/>
      <c r="FP526"/>
      <c r="FQ526"/>
      <c r="FR526"/>
      <c r="FS526"/>
      <c r="FT526"/>
      <c r="FU526"/>
      <c r="FV526"/>
      <c r="FW526"/>
      <c r="FX526"/>
      <c r="FY526"/>
      <c r="FZ526"/>
      <c r="GA526"/>
      <c r="GB526"/>
      <c r="GC526"/>
      <c r="GD526"/>
      <c r="GE526"/>
      <c r="GF526"/>
      <c r="GG526"/>
      <c r="GH526"/>
      <c r="GI526"/>
      <c r="GJ526"/>
      <c r="GK526"/>
      <c r="GL526"/>
      <c r="GM526"/>
      <c r="GN526"/>
      <c r="GO526"/>
      <c r="GP526"/>
      <c r="GQ526"/>
      <c r="GR526"/>
      <c r="GS526"/>
      <c r="GT526"/>
      <c r="GU526"/>
      <c r="GV526"/>
      <c r="GW526"/>
      <c r="GX526"/>
      <c r="GY526"/>
      <c r="GZ526"/>
      <c r="HA526"/>
      <c r="HB526"/>
      <c r="HC526"/>
      <c r="HD526"/>
      <c r="HE526"/>
      <c r="HF526"/>
      <c r="HG526"/>
      <c r="HH526"/>
      <c r="HI526"/>
      <c r="HJ526"/>
      <c r="HK526"/>
      <c r="HL526"/>
      <c r="HM526"/>
      <c r="HN526"/>
      <c r="HO526"/>
      <c r="HP526"/>
      <c r="HQ526"/>
      <c r="HR526"/>
      <c r="HS526"/>
      <c r="HT526"/>
      <c r="HU526"/>
      <c r="HV526"/>
      <c r="HW526"/>
      <c r="HX526"/>
      <c r="HY526"/>
      <c r="HZ526"/>
      <c r="IA526"/>
      <c r="IB526"/>
      <c r="IC526"/>
      <c r="ID526"/>
      <c r="IE526"/>
      <c r="IF526"/>
      <c r="IG526"/>
      <c r="IH526"/>
      <c r="II526"/>
      <c r="IJ526"/>
      <c r="IK526"/>
      <c r="IL526"/>
      <c r="IM526"/>
      <c r="IN526"/>
      <c r="IO526"/>
      <c r="IP526"/>
      <c r="IQ526"/>
      <c r="IR526"/>
      <c r="IS526"/>
      <c r="IT526"/>
      <c r="IU526"/>
      <c r="IV526"/>
    </row>
    <row r="527" spans="1:256" s="12" customFormat="1">
      <c r="A527" s="85">
        <v>104</v>
      </c>
      <c r="B527" s="72">
        <v>8</v>
      </c>
      <c r="C527" s="72" t="s">
        <v>1854</v>
      </c>
      <c r="D527" s="51" t="s">
        <v>1830</v>
      </c>
      <c r="E527" s="62" t="s">
        <v>1855</v>
      </c>
      <c r="F527" s="51" t="s">
        <v>1856</v>
      </c>
      <c r="G527" s="59" t="s">
        <v>1833</v>
      </c>
      <c r="H527" s="57" t="s">
        <v>1857</v>
      </c>
      <c r="I527" s="129"/>
      <c r="J527" s="242"/>
      <c r="K527" s="11"/>
      <c r="L527" s="200"/>
      <c r="EO527"/>
      <c r="EP527"/>
      <c r="EQ527"/>
      <c r="ER527"/>
      <c r="ES527"/>
      <c r="ET527"/>
      <c r="EU527"/>
      <c r="EV527"/>
      <c r="EW527"/>
      <c r="EX527"/>
      <c r="EY527"/>
      <c r="EZ527"/>
      <c r="FA527"/>
      <c r="FB527"/>
      <c r="FC527"/>
      <c r="FD527"/>
      <c r="FE527"/>
      <c r="FF527"/>
      <c r="FG527"/>
      <c r="FH527"/>
      <c r="FI527"/>
      <c r="FJ527"/>
      <c r="FK527"/>
      <c r="FL527"/>
      <c r="FM527"/>
      <c r="FN527"/>
      <c r="FO527"/>
      <c r="FP527"/>
      <c r="FQ527"/>
      <c r="FR527"/>
      <c r="FS527"/>
      <c r="FT527"/>
      <c r="FU527"/>
      <c r="FV527"/>
      <c r="FW527"/>
      <c r="FX527"/>
      <c r="FY527"/>
      <c r="FZ527"/>
      <c r="GA527"/>
      <c r="GB527"/>
      <c r="GC527"/>
      <c r="GD527"/>
      <c r="GE527"/>
      <c r="GF527"/>
      <c r="GG527"/>
      <c r="GH527"/>
      <c r="GI527"/>
      <c r="GJ527"/>
      <c r="GK527"/>
      <c r="GL527"/>
      <c r="GM527"/>
      <c r="GN527"/>
      <c r="GO527"/>
      <c r="GP527"/>
      <c r="GQ527"/>
      <c r="GR527"/>
      <c r="GS527"/>
      <c r="GT527"/>
      <c r="GU527"/>
      <c r="GV527"/>
      <c r="GW527"/>
      <c r="GX527"/>
      <c r="GY527"/>
      <c r="GZ527"/>
      <c r="HA527"/>
      <c r="HB527"/>
      <c r="HC527"/>
      <c r="HD527"/>
      <c r="HE527"/>
      <c r="HF527"/>
      <c r="HG527"/>
      <c r="HH527"/>
      <c r="HI527"/>
      <c r="HJ527"/>
      <c r="HK527"/>
      <c r="HL527"/>
      <c r="HM527"/>
      <c r="HN527"/>
      <c r="HO527"/>
      <c r="HP527"/>
      <c r="HQ527"/>
      <c r="HR527"/>
      <c r="HS527"/>
      <c r="HT527"/>
      <c r="HU527"/>
      <c r="HV527"/>
      <c r="HW527"/>
      <c r="HX527"/>
      <c r="HY527"/>
      <c r="HZ527"/>
      <c r="IA527"/>
      <c r="IB527"/>
      <c r="IC527"/>
      <c r="ID527"/>
      <c r="IE527"/>
      <c r="IF527"/>
      <c r="IG527"/>
      <c r="IH527"/>
      <c r="II527"/>
      <c r="IJ527"/>
      <c r="IK527"/>
      <c r="IL527"/>
      <c r="IM527"/>
      <c r="IN527"/>
      <c r="IO527"/>
      <c r="IP527"/>
      <c r="IQ527"/>
      <c r="IR527"/>
      <c r="IS527"/>
      <c r="IT527"/>
      <c r="IU527"/>
      <c r="IV527"/>
    </row>
    <row r="528" spans="1:256" s="12" customFormat="1">
      <c r="A528" s="85">
        <v>104</v>
      </c>
      <c r="B528" s="72">
        <v>9</v>
      </c>
      <c r="C528" s="72" t="s">
        <v>1858</v>
      </c>
      <c r="D528" s="51" t="s">
        <v>1859</v>
      </c>
      <c r="E528" s="62" t="s">
        <v>1837</v>
      </c>
      <c r="F528" s="51" t="s">
        <v>1860</v>
      </c>
      <c r="G528" s="59" t="s">
        <v>1833</v>
      </c>
      <c r="H528" s="57" t="s">
        <v>1861</v>
      </c>
      <c r="I528" s="129"/>
      <c r="J528" s="242"/>
      <c r="K528" s="11"/>
      <c r="L528" s="200"/>
    </row>
    <row r="529" spans="1:12" s="12" customFormat="1" ht="33">
      <c r="A529" s="85">
        <v>104</v>
      </c>
      <c r="B529" s="72">
        <v>10</v>
      </c>
      <c r="C529" s="72" t="s">
        <v>1862</v>
      </c>
      <c r="D529" s="51" t="s">
        <v>1859</v>
      </c>
      <c r="E529" s="62" t="s">
        <v>1837</v>
      </c>
      <c r="F529" s="51" t="s">
        <v>1863</v>
      </c>
      <c r="G529" s="59" t="s">
        <v>3813</v>
      </c>
      <c r="H529" s="57" t="s">
        <v>1864</v>
      </c>
      <c r="I529" s="129"/>
      <c r="J529" s="242"/>
      <c r="K529" s="11"/>
      <c r="L529" s="200"/>
    </row>
    <row r="530" spans="1:12" s="12" customFormat="1">
      <c r="A530" s="85">
        <v>104</v>
      </c>
      <c r="B530" s="72">
        <v>11</v>
      </c>
      <c r="C530" s="72" t="s">
        <v>1865</v>
      </c>
      <c r="D530" s="51" t="s">
        <v>1866</v>
      </c>
      <c r="E530" s="62" t="s">
        <v>1597</v>
      </c>
      <c r="F530" s="51" t="s">
        <v>2344</v>
      </c>
      <c r="G530" s="59" t="s">
        <v>1867</v>
      </c>
      <c r="H530" s="57" t="s">
        <v>1872</v>
      </c>
      <c r="I530" s="129"/>
      <c r="J530" s="242"/>
      <c r="K530" s="11"/>
      <c r="L530" s="200"/>
    </row>
    <row r="531" spans="1:12" s="12" customFormat="1">
      <c r="A531" s="85">
        <v>104</v>
      </c>
      <c r="B531" s="72">
        <v>12</v>
      </c>
      <c r="C531" s="72" t="s">
        <v>1868</v>
      </c>
      <c r="D531" s="51" t="s">
        <v>1869</v>
      </c>
      <c r="E531" s="62" t="s">
        <v>1870</v>
      </c>
      <c r="F531" s="51" t="s">
        <v>2345</v>
      </c>
      <c r="G531" s="59" t="s">
        <v>1871</v>
      </c>
      <c r="H531" s="57" t="s">
        <v>1873</v>
      </c>
      <c r="I531" s="129"/>
      <c r="J531" s="242"/>
      <c r="K531" s="11"/>
      <c r="L531" s="200"/>
    </row>
    <row r="532" spans="1:12" s="12" customFormat="1" ht="33">
      <c r="A532" s="85">
        <v>104</v>
      </c>
      <c r="B532" s="72">
        <v>13</v>
      </c>
      <c r="C532" s="72" t="s">
        <v>1874</v>
      </c>
      <c r="D532" s="51" t="s">
        <v>1875</v>
      </c>
      <c r="E532" s="62" t="s">
        <v>1876</v>
      </c>
      <c r="F532" s="51" t="s">
        <v>1877</v>
      </c>
      <c r="G532" s="59" t="s">
        <v>3814</v>
      </c>
      <c r="H532" s="57" t="s">
        <v>1879</v>
      </c>
      <c r="I532" s="129"/>
      <c r="J532" s="242"/>
      <c r="K532" s="11"/>
      <c r="L532" s="200"/>
    </row>
    <row r="533" spans="1:12" s="12" customFormat="1">
      <c r="A533" s="85">
        <v>104</v>
      </c>
      <c r="B533" s="72">
        <v>14</v>
      </c>
      <c r="C533" s="72" t="s">
        <v>1880</v>
      </c>
      <c r="D533" s="51" t="s">
        <v>1869</v>
      </c>
      <c r="E533" s="62" t="s">
        <v>1881</v>
      </c>
      <c r="F533" s="51" t="s">
        <v>1882</v>
      </c>
      <c r="G533" s="59" t="s">
        <v>1878</v>
      </c>
      <c r="H533" s="57" t="s">
        <v>1883</v>
      </c>
      <c r="I533" s="129"/>
      <c r="J533" s="242"/>
      <c r="K533" s="11"/>
      <c r="L533" s="200"/>
    </row>
    <row r="534" spans="1:12" s="12" customFormat="1" ht="33">
      <c r="A534" s="85">
        <v>104</v>
      </c>
      <c r="B534" s="72">
        <v>15</v>
      </c>
      <c r="C534" s="72" t="s">
        <v>1884</v>
      </c>
      <c r="D534" s="51" t="s">
        <v>1885</v>
      </c>
      <c r="E534" s="62" t="s">
        <v>1870</v>
      </c>
      <c r="F534" s="51" t="s">
        <v>1886</v>
      </c>
      <c r="G534" s="59" t="s">
        <v>3802</v>
      </c>
      <c r="H534" s="57" t="s">
        <v>1887</v>
      </c>
      <c r="I534" s="129"/>
      <c r="J534" s="242"/>
      <c r="K534" s="11"/>
      <c r="L534" s="200"/>
    </row>
    <row r="535" spans="1:12" s="12" customFormat="1">
      <c r="A535" s="85">
        <v>104</v>
      </c>
      <c r="B535" s="72">
        <v>16</v>
      </c>
      <c r="C535" s="72" t="s">
        <v>1888</v>
      </c>
      <c r="D535" s="51" t="s">
        <v>1875</v>
      </c>
      <c r="E535" s="62" t="s">
        <v>1876</v>
      </c>
      <c r="F535" s="51" t="s">
        <v>1889</v>
      </c>
      <c r="G535" s="59" t="s">
        <v>1878</v>
      </c>
      <c r="H535" s="57" t="s">
        <v>1890</v>
      </c>
      <c r="I535" s="129"/>
      <c r="J535" s="242"/>
      <c r="K535" s="11"/>
      <c r="L535" s="200"/>
    </row>
    <row r="536" spans="1:12" s="12" customFormat="1" ht="33">
      <c r="A536" s="85">
        <v>104</v>
      </c>
      <c r="B536" s="72">
        <v>17</v>
      </c>
      <c r="C536" s="72" t="s">
        <v>1891</v>
      </c>
      <c r="D536" s="51" t="s">
        <v>1892</v>
      </c>
      <c r="E536" s="62" t="s">
        <v>1876</v>
      </c>
      <c r="F536" s="51" t="s">
        <v>1893</v>
      </c>
      <c r="G536" s="59" t="s">
        <v>3815</v>
      </c>
      <c r="H536" s="57" t="s">
        <v>1894</v>
      </c>
      <c r="I536" s="129"/>
      <c r="J536" s="242"/>
      <c r="K536" s="11"/>
      <c r="L536" s="200"/>
    </row>
    <row r="537" spans="1:12" s="12" customFormat="1" ht="33">
      <c r="A537" s="85">
        <v>104</v>
      </c>
      <c r="B537" s="72">
        <v>18</v>
      </c>
      <c r="C537" s="72" t="s">
        <v>1895</v>
      </c>
      <c r="D537" s="51" t="s">
        <v>1869</v>
      </c>
      <c r="E537" s="62" t="s">
        <v>1881</v>
      </c>
      <c r="F537" s="51" t="s">
        <v>1896</v>
      </c>
      <c r="G537" s="59" t="s">
        <v>3816</v>
      </c>
      <c r="H537" s="57" t="s">
        <v>1897</v>
      </c>
      <c r="I537" s="129"/>
      <c r="J537" s="242"/>
      <c r="K537" s="11"/>
      <c r="L537" s="200"/>
    </row>
    <row r="538" spans="1:12" s="12" customFormat="1">
      <c r="A538" s="85">
        <v>104</v>
      </c>
      <c r="B538" s="72">
        <v>19</v>
      </c>
      <c r="C538" s="72" t="s">
        <v>1898</v>
      </c>
      <c r="D538" s="51" t="s">
        <v>1899</v>
      </c>
      <c r="E538" s="62" t="s">
        <v>1870</v>
      </c>
      <c r="F538" s="51" t="s">
        <v>1900</v>
      </c>
      <c r="G538" s="59" t="s">
        <v>1878</v>
      </c>
      <c r="H538" s="57" t="s">
        <v>1901</v>
      </c>
      <c r="I538" s="129"/>
      <c r="J538" s="242"/>
      <c r="K538" s="11"/>
      <c r="L538" s="200"/>
    </row>
    <row r="539" spans="1:12" s="12" customFormat="1" ht="33">
      <c r="A539" s="85">
        <v>104</v>
      </c>
      <c r="B539" s="72">
        <v>20</v>
      </c>
      <c r="C539" s="72" t="s">
        <v>1902</v>
      </c>
      <c r="D539" s="51" t="s">
        <v>1869</v>
      </c>
      <c r="E539" s="62" t="s">
        <v>1870</v>
      </c>
      <c r="F539" s="51" t="s">
        <v>1903</v>
      </c>
      <c r="G539" s="59" t="s">
        <v>3813</v>
      </c>
      <c r="H539" s="57" t="s">
        <v>1904</v>
      </c>
      <c r="I539" s="129"/>
      <c r="J539" s="242"/>
      <c r="K539" s="11"/>
      <c r="L539" s="200"/>
    </row>
    <row r="540" spans="1:12" s="12" customFormat="1">
      <c r="A540" s="85">
        <v>104</v>
      </c>
      <c r="B540" s="72">
        <v>21</v>
      </c>
      <c r="C540" s="72" t="s">
        <v>1905</v>
      </c>
      <c r="D540" s="51" t="s">
        <v>1906</v>
      </c>
      <c r="E540" s="62" t="s">
        <v>1907</v>
      </c>
      <c r="F540" s="51" t="s">
        <v>1908</v>
      </c>
      <c r="G540" s="59" t="s">
        <v>1909</v>
      </c>
      <c r="H540" s="57" t="s">
        <v>1910</v>
      </c>
      <c r="I540" s="129"/>
      <c r="J540" s="242"/>
      <c r="K540" s="11"/>
      <c r="L540" s="200"/>
    </row>
    <row r="541" spans="1:12" s="12" customFormat="1">
      <c r="A541" s="85">
        <v>104</v>
      </c>
      <c r="B541" s="72">
        <v>22</v>
      </c>
      <c r="C541" s="72" t="s">
        <v>1911</v>
      </c>
      <c r="D541" s="51" t="s">
        <v>1906</v>
      </c>
      <c r="E541" s="62" t="s">
        <v>1907</v>
      </c>
      <c r="F541" s="51" t="s">
        <v>1912</v>
      </c>
      <c r="G541" s="59" t="s">
        <v>1909</v>
      </c>
      <c r="H541" s="57" t="s">
        <v>1913</v>
      </c>
      <c r="I541" s="129"/>
      <c r="J541" s="242"/>
      <c r="K541" s="11"/>
      <c r="L541" s="200"/>
    </row>
    <row r="542" spans="1:12" s="12" customFormat="1">
      <c r="A542" s="85">
        <v>104</v>
      </c>
      <c r="B542" s="72">
        <v>23</v>
      </c>
      <c r="C542" s="72" t="s">
        <v>1914</v>
      </c>
      <c r="D542" s="51" t="s">
        <v>1906</v>
      </c>
      <c r="E542" s="62" t="s">
        <v>1915</v>
      </c>
      <c r="F542" s="51" t="s">
        <v>1916</v>
      </c>
      <c r="G542" s="59" t="s">
        <v>1909</v>
      </c>
      <c r="H542" s="57" t="s">
        <v>1917</v>
      </c>
      <c r="I542" s="129"/>
      <c r="J542" s="242"/>
      <c r="K542" s="11"/>
      <c r="L542" s="200"/>
    </row>
    <row r="543" spans="1:12" s="12" customFormat="1">
      <c r="A543" s="85">
        <v>104</v>
      </c>
      <c r="B543" s="72">
        <v>24</v>
      </c>
      <c r="C543" s="72" t="s">
        <v>1918</v>
      </c>
      <c r="D543" s="51" t="s">
        <v>1919</v>
      </c>
      <c r="E543" s="62" t="s">
        <v>1920</v>
      </c>
      <c r="F543" s="51" t="s">
        <v>2346</v>
      </c>
      <c r="G543" s="59" t="s">
        <v>1922</v>
      </c>
      <c r="H543" s="57" t="s">
        <v>1923</v>
      </c>
      <c r="I543" s="129"/>
      <c r="J543" s="242"/>
      <c r="K543" s="11"/>
      <c r="L543" s="200"/>
    </row>
    <row r="544" spans="1:12" s="12" customFormat="1">
      <c r="A544" s="85">
        <v>104</v>
      </c>
      <c r="B544" s="72">
        <v>25</v>
      </c>
      <c r="C544" s="72" t="s">
        <v>1924</v>
      </c>
      <c r="D544" s="51" t="s">
        <v>1925</v>
      </c>
      <c r="E544" s="62" t="s">
        <v>1926</v>
      </c>
      <c r="F544" s="51" t="s">
        <v>1927</v>
      </c>
      <c r="G544" s="59" t="s">
        <v>1928</v>
      </c>
      <c r="H544" s="57" t="s">
        <v>1929</v>
      </c>
      <c r="I544" s="129"/>
      <c r="J544" s="242"/>
      <c r="K544" s="11"/>
      <c r="L544" s="200"/>
    </row>
    <row r="545" spans="1:12" s="12" customFormat="1">
      <c r="A545" s="85">
        <v>104</v>
      </c>
      <c r="B545" s="72">
        <v>26</v>
      </c>
      <c r="C545" s="72" t="s">
        <v>1930</v>
      </c>
      <c r="D545" s="51" t="s">
        <v>1931</v>
      </c>
      <c r="E545" s="62" t="s">
        <v>1926</v>
      </c>
      <c r="F545" s="51" t="s">
        <v>1932</v>
      </c>
      <c r="G545" s="59" t="s">
        <v>1928</v>
      </c>
      <c r="H545" s="57" t="s">
        <v>1933</v>
      </c>
      <c r="I545" s="129"/>
      <c r="J545" s="242"/>
      <c r="K545" s="11"/>
      <c r="L545" s="200"/>
    </row>
    <row r="546" spans="1:12" s="12" customFormat="1" ht="33">
      <c r="A546" s="85">
        <v>104</v>
      </c>
      <c r="B546" s="72">
        <v>27</v>
      </c>
      <c r="C546" s="72" t="s">
        <v>1934</v>
      </c>
      <c r="D546" s="51" t="s">
        <v>1935</v>
      </c>
      <c r="E546" s="62" t="s">
        <v>1936</v>
      </c>
      <c r="F546" s="51" t="s">
        <v>1937</v>
      </c>
      <c r="G546" s="59" t="s">
        <v>3806</v>
      </c>
      <c r="H546" s="57" t="s">
        <v>1939</v>
      </c>
      <c r="I546" s="129"/>
      <c r="J546" s="242"/>
      <c r="K546" s="11"/>
      <c r="L546" s="200"/>
    </row>
    <row r="547" spans="1:12" s="12" customFormat="1">
      <c r="A547" s="85">
        <v>104</v>
      </c>
      <c r="B547" s="72">
        <v>28</v>
      </c>
      <c r="C547" s="72" t="s">
        <v>1940</v>
      </c>
      <c r="D547" s="51" t="s">
        <v>1935</v>
      </c>
      <c r="E547" s="62" t="s">
        <v>1936</v>
      </c>
      <c r="F547" s="51" t="s">
        <v>1941</v>
      </c>
      <c r="G547" s="59" t="s">
        <v>1938</v>
      </c>
      <c r="H547" s="57" t="s">
        <v>1942</v>
      </c>
      <c r="I547" s="129"/>
      <c r="J547" s="242"/>
      <c r="K547" s="11"/>
      <c r="L547" s="200"/>
    </row>
    <row r="548" spans="1:12" s="12" customFormat="1">
      <c r="A548" s="85">
        <v>104</v>
      </c>
      <c r="B548" s="72">
        <v>29</v>
      </c>
      <c r="C548" s="72" t="s">
        <v>1943</v>
      </c>
      <c r="D548" s="51" t="s">
        <v>1935</v>
      </c>
      <c r="E548" s="62" t="s">
        <v>1936</v>
      </c>
      <c r="F548" s="51" t="s">
        <v>1944</v>
      </c>
      <c r="G548" s="59" t="s">
        <v>1938</v>
      </c>
      <c r="H548" s="57" t="s">
        <v>1945</v>
      </c>
      <c r="I548" s="129"/>
      <c r="J548" s="242"/>
      <c r="K548" s="11"/>
      <c r="L548" s="200"/>
    </row>
    <row r="549" spans="1:12" s="12" customFormat="1" ht="33">
      <c r="A549" s="85">
        <v>104</v>
      </c>
      <c r="B549" s="72">
        <v>30</v>
      </c>
      <c r="C549" s="72" t="s">
        <v>1946</v>
      </c>
      <c r="D549" s="51" t="s">
        <v>1935</v>
      </c>
      <c r="E549" s="62" t="s">
        <v>1926</v>
      </c>
      <c r="F549" s="51" t="s">
        <v>1947</v>
      </c>
      <c r="G549" s="59" t="s">
        <v>3817</v>
      </c>
      <c r="H549" s="57" t="s">
        <v>1948</v>
      </c>
      <c r="I549" s="129"/>
      <c r="J549" s="242"/>
      <c r="K549" s="11"/>
      <c r="L549" s="200"/>
    </row>
    <row r="550" spans="1:12" s="12" customFormat="1">
      <c r="A550" s="85">
        <v>104</v>
      </c>
      <c r="B550" s="72">
        <v>31</v>
      </c>
      <c r="C550" s="72" t="s">
        <v>1949</v>
      </c>
      <c r="D550" s="51" t="s">
        <v>1935</v>
      </c>
      <c r="E550" s="62" t="s">
        <v>1926</v>
      </c>
      <c r="F550" s="51" t="s">
        <v>1950</v>
      </c>
      <c r="G550" s="59" t="s">
        <v>1938</v>
      </c>
      <c r="H550" s="57" t="s">
        <v>1951</v>
      </c>
      <c r="I550" s="129"/>
      <c r="J550" s="242"/>
      <c r="K550" s="11"/>
      <c r="L550" s="200"/>
    </row>
    <row r="551" spans="1:12" s="12" customFormat="1" ht="33">
      <c r="A551" s="85">
        <v>104</v>
      </c>
      <c r="B551" s="72">
        <v>32</v>
      </c>
      <c r="C551" s="72" t="s">
        <v>1952</v>
      </c>
      <c r="D551" s="51" t="s">
        <v>1953</v>
      </c>
      <c r="E551" s="62" t="s">
        <v>1926</v>
      </c>
      <c r="F551" s="51" t="s">
        <v>1954</v>
      </c>
      <c r="G551" s="59" t="s">
        <v>3808</v>
      </c>
      <c r="H551" s="57" t="s">
        <v>1955</v>
      </c>
      <c r="I551" s="129"/>
      <c r="J551" s="242"/>
      <c r="K551" s="11"/>
      <c r="L551" s="200"/>
    </row>
    <row r="552" spans="1:12" s="12" customFormat="1">
      <c r="A552" s="85">
        <v>104</v>
      </c>
      <c r="B552" s="72">
        <v>33</v>
      </c>
      <c r="C552" s="72" t="s">
        <v>1956</v>
      </c>
      <c r="D552" s="51" t="s">
        <v>1962</v>
      </c>
      <c r="E552" s="62" t="s">
        <v>1958</v>
      </c>
      <c r="F552" s="51" t="s">
        <v>1959</v>
      </c>
      <c r="G552" s="59" t="s">
        <v>1938</v>
      </c>
      <c r="H552" s="57" t="s">
        <v>1960</v>
      </c>
      <c r="I552" s="129"/>
      <c r="J552" s="242"/>
      <c r="K552" s="11"/>
      <c r="L552" s="200"/>
    </row>
    <row r="553" spans="1:12" s="12" customFormat="1">
      <c r="A553" s="85">
        <v>104</v>
      </c>
      <c r="B553" s="72">
        <v>34</v>
      </c>
      <c r="C553" s="72" t="s">
        <v>1961</v>
      </c>
      <c r="D553" s="51" t="s">
        <v>1957</v>
      </c>
      <c r="E553" s="62" t="s">
        <v>1926</v>
      </c>
      <c r="F553" s="51" t="s">
        <v>1963</v>
      </c>
      <c r="G553" s="59" t="s">
        <v>1938</v>
      </c>
      <c r="H553" s="57" t="s">
        <v>1964</v>
      </c>
      <c r="I553" s="129"/>
      <c r="J553" s="242"/>
      <c r="K553" s="11"/>
      <c r="L553" s="200"/>
    </row>
    <row r="554" spans="1:12" s="12" customFormat="1" ht="33">
      <c r="A554" s="85">
        <v>104</v>
      </c>
      <c r="B554" s="72">
        <v>35</v>
      </c>
      <c r="C554" s="72" t="s">
        <v>1965</v>
      </c>
      <c r="D554" s="51" t="s">
        <v>1966</v>
      </c>
      <c r="E554" s="62" t="s">
        <v>1926</v>
      </c>
      <c r="F554" s="51" t="s">
        <v>1967</v>
      </c>
      <c r="G554" s="59" t="s">
        <v>3818</v>
      </c>
      <c r="H554" s="57" t="s">
        <v>1968</v>
      </c>
      <c r="I554" s="129"/>
      <c r="J554" s="242"/>
      <c r="K554" s="11"/>
      <c r="L554" s="200"/>
    </row>
    <row r="555" spans="1:12" s="12" customFormat="1">
      <c r="A555" s="85">
        <v>104</v>
      </c>
      <c r="B555" s="72">
        <v>36</v>
      </c>
      <c r="C555" s="72" t="s">
        <v>1969</v>
      </c>
      <c r="D555" s="51" t="s">
        <v>1971</v>
      </c>
      <c r="E555" s="62" t="s">
        <v>1958</v>
      </c>
      <c r="F555" s="51" t="s">
        <v>1972</v>
      </c>
      <c r="G555" s="59" t="s">
        <v>1938</v>
      </c>
      <c r="H555" s="57" t="s">
        <v>1973</v>
      </c>
      <c r="I555" s="129"/>
      <c r="J555" s="242"/>
      <c r="K555" s="11"/>
      <c r="L555" s="200"/>
    </row>
    <row r="556" spans="1:12" s="12" customFormat="1">
      <c r="A556" s="85">
        <v>104</v>
      </c>
      <c r="B556" s="72">
        <v>37</v>
      </c>
      <c r="C556" s="72" t="s">
        <v>1970</v>
      </c>
      <c r="D556" s="51" t="s">
        <v>1925</v>
      </c>
      <c r="E556" s="62" t="s">
        <v>1958</v>
      </c>
      <c r="F556" s="51" t="s">
        <v>1974</v>
      </c>
      <c r="G556" s="59" t="s">
        <v>1938</v>
      </c>
      <c r="H556" s="57" t="s">
        <v>1975</v>
      </c>
      <c r="I556" s="129"/>
      <c r="J556" s="242"/>
      <c r="K556" s="11"/>
      <c r="L556" s="200"/>
    </row>
    <row r="557" spans="1:12" s="12" customFormat="1">
      <c r="A557" s="85">
        <v>104</v>
      </c>
      <c r="B557" s="72">
        <v>38</v>
      </c>
      <c r="C557" s="72" t="s">
        <v>1976</v>
      </c>
      <c r="D557" s="51" t="s">
        <v>1977</v>
      </c>
      <c r="E557" s="62" t="s">
        <v>1936</v>
      </c>
      <c r="F557" s="51" t="s">
        <v>1978</v>
      </c>
      <c r="G557" s="59" t="s">
        <v>1938</v>
      </c>
      <c r="H557" s="57" t="s">
        <v>1979</v>
      </c>
      <c r="I557" s="129"/>
      <c r="J557" s="242"/>
      <c r="K557" s="11"/>
      <c r="L557" s="200"/>
    </row>
    <row r="558" spans="1:12" s="12" customFormat="1">
      <c r="A558" s="85">
        <v>104</v>
      </c>
      <c r="B558" s="72">
        <v>39</v>
      </c>
      <c r="C558" s="72" t="s">
        <v>1980</v>
      </c>
      <c r="D558" s="51" t="s">
        <v>1981</v>
      </c>
      <c r="E558" s="62" t="s">
        <v>1936</v>
      </c>
      <c r="F558" s="51" t="s">
        <v>1982</v>
      </c>
      <c r="G558" s="59" t="s">
        <v>1938</v>
      </c>
      <c r="H558" s="57" t="s">
        <v>1983</v>
      </c>
      <c r="I558" s="129"/>
      <c r="J558" s="242"/>
      <c r="K558" s="11"/>
      <c r="L558" s="200"/>
    </row>
    <row r="559" spans="1:12" s="12" customFormat="1" ht="33">
      <c r="A559" s="85">
        <v>104</v>
      </c>
      <c r="B559" s="72">
        <v>40</v>
      </c>
      <c r="C559" s="72" t="s">
        <v>1984</v>
      </c>
      <c r="D559" s="51" t="s">
        <v>1985</v>
      </c>
      <c r="E559" s="62" t="s">
        <v>1958</v>
      </c>
      <c r="F559" s="51" t="s">
        <v>1986</v>
      </c>
      <c r="G559" s="59" t="s">
        <v>3804</v>
      </c>
      <c r="H559" s="57" t="s">
        <v>1987</v>
      </c>
      <c r="I559" s="129"/>
      <c r="J559" s="242"/>
      <c r="K559" s="11"/>
      <c r="L559" s="200"/>
    </row>
    <row r="560" spans="1:12" s="12" customFormat="1">
      <c r="A560" s="85">
        <v>104</v>
      </c>
      <c r="B560" s="72">
        <v>41</v>
      </c>
      <c r="C560" s="72" t="s">
        <v>1988</v>
      </c>
      <c r="D560" s="51" t="s">
        <v>1685</v>
      </c>
      <c r="E560" s="62" t="s">
        <v>1989</v>
      </c>
      <c r="F560" s="51" t="s">
        <v>2343</v>
      </c>
      <c r="G560" s="59" t="s">
        <v>1833</v>
      </c>
      <c r="H560" s="57" t="s">
        <v>1990</v>
      </c>
      <c r="I560" s="129"/>
      <c r="J560" s="242"/>
      <c r="K560" s="11"/>
      <c r="L560" s="200"/>
    </row>
    <row r="561" spans="1:12" s="12" customFormat="1">
      <c r="A561" s="85">
        <v>104</v>
      </c>
      <c r="B561" s="72">
        <v>42</v>
      </c>
      <c r="C561" s="72" t="s">
        <v>1991</v>
      </c>
      <c r="D561" s="51" t="s">
        <v>1992</v>
      </c>
      <c r="E561" s="62" t="s">
        <v>1993</v>
      </c>
      <c r="F561" s="51" t="s">
        <v>2347</v>
      </c>
      <c r="G561" s="59" t="s">
        <v>2239</v>
      </c>
      <c r="H561" s="57" t="s">
        <v>1994</v>
      </c>
      <c r="I561" s="129"/>
      <c r="J561" s="242"/>
      <c r="K561" s="11"/>
      <c r="L561" s="200"/>
    </row>
    <row r="562" spans="1:12" s="12" customFormat="1" ht="33">
      <c r="A562" s="85">
        <v>104</v>
      </c>
      <c r="B562" s="72">
        <v>43</v>
      </c>
      <c r="C562" s="72" t="s">
        <v>1995</v>
      </c>
      <c r="D562" s="51" t="s">
        <v>1996</v>
      </c>
      <c r="E562" s="62" t="s">
        <v>1993</v>
      </c>
      <c r="F562" s="51" t="s">
        <v>1997</v>
      </c>
      <c r="G562" s="59" t="s">
        <v>3803</v>
      </c>
      <c r="H562" s="57" t="s">
        <v>1998</v>
      </c>
      <c r="I562" s="129"/>
      <c r="J562" s="242"/>
      <c r="K562" s="11"/>
      <c r="L562" s="200"/>
    </row>
    <row r="563" spans="1:12" s="12" customFormat="1">
      <c r="A563" s="85">
        <v>104</v>
      </c>
      <c r="B563" s="72">
        <v>44</v>
      </c>
      <c r="C563" s="72" t="s">
        <v>1999</v>
      </c>
      <c r="D563" s="51" t="s">
        <v>2000</v>
      </c>
      <c r="E563" s="62" t="s">
        <v>2001</v>
      </c>
      <c r="F563" s="51" t="s">
        <v>2002</v>
      </c>
      <c r="G563" s="59" t="s">
        <v>1833</v>
      </c>
      <c r="H563" s="57" t="s">
        <v>2003</v>
      </c>
      <c r="I563" s="162"/>
      <c r="J563" s="242"/>
      <c r="K563" s="11"/>
      <c r="L563" s="200"/>
    </row>
    <row r="564" spans="1:12" s="12" customFormat="1">
      <c r="A564" s="85">
        <v>104</v>
      </c>
      <c r="B564" s="72">
        <v>45</v>
      </c>
      <c r="C564" s="72" t="s">
        <v>2004</v>
      </c>
      <c r="D564" s="51" t="s">
        <v>2005</v>
      </c>
      <c r="E564" s="62" t="s">
        <v>2001</v>
      </c>
      <c r="F564" s="51" t="s">
        <v>2006</v>
      </c>
      <c r="G564" s="59" t="s">
        <v>1833</v>
      </c>
      <c r="H564" s="57" t="s">
        <v>2007</v>
      </c>
      <c r="I564" s="129"/>
      <c r="J564" s="242"/>
      <c r="K564" s="11"/>
      <c r="L564" s="200"/>
    </row>
    <row r="565" spans="1:12" s="12" customFormat="1" ht="33">
      <c r="A565" s="85">
        <v>104</v>
      </c>
      <c r="B565" s="72">
        <v>46</v>
      </c>
      <c r="C565" s="72" t="s">
        <v>2008</v>
      </c>
      <c r="D565" s="51" t="s">
        <v>2009</v>
      </c>
      <c r="E565" s="49" t="s">
        <v>2001</v>
      </c>
      <c r="F565" s="51" t="s">
        <v>2010</v>
      </c>
      <c r="G565" s="81" t="s">
        <v>3802</v>
      </c>
      <c r="H565" s="57" t="s">
        <v>2011</v>
      </c>
      <c r="I565" s="129"/>
      <c r="J565" s="242"/>
      <c r="K565" s="11"/>
      <c r="L565" s="200"/>
    </row>
    <row r="566" spans="1:12" s="12" customFormat="1">
      <c r="A566" s="85">
        <v>104</v>
      </c>
      <c r="B566" s="72">
        <v>47</v>
      </c>
      <c r="C566" s="72" t="s">
        <v>2012</v>
      </c>
      <c r="D566" s="51" t="s">
        <v>2013</v>
      </c>
      <c r="E566" s="49" t="s">
        <v>1993</v>
      </c>
      <c r="F566" s="51" t="s">
        <v>2014</v>
      </c>
      <c r="G566" s="81" t="s">
        <v>1833</v>
      </c>
      <c r="H566" s="57" t="s">
        <v>2015</v>
      </c>
      <c r="I566" s="129"/>
      <c r="J566" s="242"/>
      <c r="K566" s="11"/>
      <c r="L566" s="200"/>
    </row>
    <row r="567" spans="1:12" s="12" customFormat="1">
      <c r="A567" s="85">
        <v>104</v>
      </c>
      <c r="B567" s="72">
        <v>48</v>
      </c>
      <c r="C567" s="72" t="s">
        <v>2016</v>
      </c>
      <c r="D567" s="51" t="s">
        <v>2017</v>
      </c>
      <c r="E567" s="49" t="s">
        <v>2018</v>
      </c>
      <c r="F567" s="51" t="s">
        <v>2019</v>
      </c>
      <c r="G567" s="81" t="s">
        <v>1833</v>
      </c>
      <c r="H567" s="57" t="s">
        <v>2020</v>
      </c>
      <c r="I567" s="134"/>
      <c r="J567" s="242"/>
      <c r="K567" s="11"/>
      <c r="L567" s="200"/>
    </row>
    <row r="568" spans="1:12" s="12" customFormat="1">
      <c r="A568" s="85">
        <v>104</v>
      </c>
      <c r="B568" s="72">
        <v>49</v>
      </c>
      <c r="C568" s="72" t="s">
        <v>2021</v>
      </c>
      <c r="D568" s="51" t="s">
        <v>2022</v>
      </c>
      <c r="E568" s="49" t="s">
        <v>2023</v>
      </c>
      <c r="F568" s="51" t="s">
        <v>2024</v>
      </c>
      <c r="G568" s="81" t="s">
        <v>1833</v>
      </c>
      <c r="H568" s="57" t="s">
        <v>2055</v>
      </c>
      <c r="I568" s="134"/>
      <c r="J568" s="242"/>
      <c r="K568" s="11"/>
      <c r="L568" s="200"/>
    </row>
    <row r="569" spans="1:12" s="12" customFormat="1" ht="33">
      <c r="A569" s="85">
        <v>104</v>
      </c>
      <c r="B569" s="72">
        <v>50</v>
      </c>
      <c r="C569" s="72" t="s">
        <v>2025</v>
      </c>
      <c r="D569" s="51" t="s">
        <v>2026</v>
      </c>
      <c r="E569" s="49" t="s">
        <v>2023</v>
      </c>
      <c r="F569" s="51" t="s">
        <v>2027</v>
      </c>
      <c r="G569" s="81" t="s">
        <v>3805</v>
      </c>
      <c r="H569" s="57" t="s">
        <v>2028</v>
      </c>
      <c r="I569" s="134"/>
      <c r="J569" s="242"/>
      <c r="K569" s="11"/>
      <c r="L569" s="200"/>
    </row>
    <row r="570" spans="1:12" s="12" customFormat="1" ht="33">
      <c r="A570" s="85">
        <v>104</v>
      </c>
      <c r="B570" s="72">
        <v>51</v>
      </c>
      <c r="C570" s="72" t="s">
        <v>2029</v>
      </c>
      <c r="D570" s="51" t="s">
        <v>2030</v>
      </c>
      <c r="E570" s="49" t="s">
        <v>2031</v>
      </c>
      <c r="F570" s="51" t="s">
        <v>2032</v>
      </c>
      <c r="G570" s="81" t="s">
        <v>3806</v>
      </c>
      <c r="H570" s="57" t="s">
        <v>2033</v>
      </c>
      <c r="I570" s="134"/>
      <c r="J570" s="242"/>
      <c r="K570" s="11"/>
      <c r="L570" s="200"/>
    </row>
    <row r="571" spans="1:12" s="12" customFormat="1">
      <c r="A571" s="85">
        <v>104</v>
      </c>
      <c r="B571" s="72">
        <v>52</v>
      </c>
      <c r="C571" s="72" t="s">
        <v>2034</v>
      </c>
      <c r="D571" s="51" t="s">
        <v>2035</v>
      </c>
      <c r="E571" s="49" t="s">
        <v>2023</v>
      </c>
      <c r="F571" s="51" t="s">
        <v>2036</v>
      </c>
      <c r="G571" s="81" t="s">
        <v>1833</v>
      </c>
      <c r="H571" s="57" t="s">
        <v>2037</v>
      </c>
      <c r="I571" s="134"/>
      <c r="J571" s="242"/>
      <c r="K571" s="11"/>
      <c r="L571" s="200"/>
    </row>
    <row r="572" spans="1:12" s="12" customFormat="1">
      <c r="A572" s="85">
        <v>104</v>
      </c>
      <c r="B572" s="72">
        <v>53</v>
      </c>
      <c r="C572" s="72" t="s">
        <v>2038</v>
      </c>
      <c r="D572" s="51" t="s">
        <v>2039</v>
      </c>
      <c r="E572" s="49" t="s">
        <v>2023</v>
      </c>
      <c r="F572" s="51" t="s">
        <v>2040</v>
      </c>
      <c r="G572" s="81" t="s">
        <v>1833</v>
      </c>
      <c r="H572" s="57" t="s">
        <v>2041</v>
      </c>
      <c r="I572" s="134"/>
      <c r="J572" s="242"/>
      <c r="K572" s="11"/>
      <c r="L572" s="200"/>
    </row>
    <row r="573" spans="1:12" s="12" customFormat="1">
      <c r="A573" s="72">
        <v>104</v>
      </c>
      <c r="B573" s="72">
        <v>54</v>
      </c>
      <c r="C573" s="72" t="s">
        <v>2042</v>
      </c>
      <c r="D573" s="51" t="s">
        <v>2026</v>
      </c>
      <c r="E573" s="49" t="s">
        <v>2023</v>
      </c>
      <c r="F573" s="51" t="s">
        <v>2043</v>
      </c>
      <c r="G573" s="81" t="s">
        <v>1833</v>
      </c>
      <c r="H573" s="57" t="s">
        <v>2044</v>
      </c>
      <c r="I573" s="134"/>
      <c r="J573" s="86"/>
      <c r="K573" s="11"/>
      <c r="L573" s="200"/>
    </row>
    <row r="574" spans="1:12" s="12" customFormat="1">
      <c r="A574" s="72">
        <v>104</v>
      </c>
      <c r="B574" s="72">
        <v>55</v>
      </c>
      <c r="C574" s="72" t="s">
        <v>2045</v>
      </c>
      <c r="D574" s="51" t="s">
        <v>2046</v>
      </c>
      <c r="E574" s="49" t="s">
        <v>2031</v>
      </c>
      <c r="F574" s="51" t="s">
        <v>2047</v>
      </c>
      <c r="G574" s="81" t="s">
        <v>1833</v>
      </c>
      <c r="H574" s="57" t="s">
        <v>2049</v>
      </c>
      <c r="I574" s="134"/>
      <c r="J574" s="86"/>
      <c r="K574" s="11"/>
      <c r="L574" s="200"/>
    </row>
    <row r="575" spans="1:12" s="12" customFormat="1">
      <c r="A575" s="72">
        <v>104</v>
      </c>
      <c r="B575" s="72">
        <v>56</v>
      </c>
      <c r="C575" s="144" t="s">
        <v>2050</v>
      </c>
      <c r="D575" s="48" t="s">
        <v>2051</v>
      </c>
      <c r="E575" s="49" t="s">
        <v>2052</v>
      </c>
      <c r="F575" s="48" t="s">
        <v>2342</v>
      </c>
      <c r="G575" s="81" t="s">
        <v>2053</v>
      </c>
      <c r="H575" s="57" t="s">
        <v>2054</v>
      </c>
      <c r="I575" s="163"/>
      <c r="J575" s="87"/>
      <c r="K575" s="11"/>
      <c r="L575" s="200"/>
    </row>
    <row r="576" spans="1:12" s="12" customFormat="1">
      <c r="A576" s="72">
        <v>104</v>
      </c>
      <c r="B576" s="72">
        <v>57</v>
      </c>
      <c r="C576" s="72" t="s">
        <v>2056</v>
      </c>
      <c r="D576" s="51" t="s">
        <v>2057</v>
      </c>
      <c r="E576" s="62" t="s">
        <v>2058</v>
      </c>
      <c r="F576" s="51" t="s">
        <v>2059</v>
      </c>
      <c r="G576" s="59" t="s">
        <v>2060</v>
      </c>
      <c r="H576" s="57" t="s">
        <v>2061</v>
      </c>
      <c r="I576" s="134"/>
      <c r="J576" s="86"/>
      <c r="K576" s="11"/>
      <c r="L576" s="200"/>
    </row>
    <row r="577" spans="1:12" s="12" customFormat="1" ht="33">
      <c r="A577" s="72">
        <v>104</v>
      </c>
      <c r="B577" s="72">
        <v>58</v>
      </c>
      <c r="C577" s="72" t="s">
        <v>2062</v>
      </c>
      <c r="D577" s="51" t="s">
        <v>2241</v>
      </c>
      <c r="E577" s="62" t="s">
        <v>2063</v>
      </c>
      <c r="F577" s="51" t="s">
        <v>2064</v>
      </c>
      <c r="G577" s="59" t="s">
        <v>3807</v>
      </c>
      <c r="H577" s="57" t="s">
        <v>2065</v>
      </c>
      <c r="I577" s="134"/>
      <c r="J577" s="86"/>
      <c r="K577" s="11"/>
      <c r="L577" s="200"/>
    </row>
    <row r="578" spans="1:12" s="12" customFormat="1">
      <c r="A578" s="72">
        <v>104</v>
      </c>
      <c r="B578" s="72">
        <v>59</v>
      </c>
      <c r="C578" s="72" t="s">
        <v>2066</v>
      </c>
      <c r="D578" s="51" t="s">
        <v>2067</v>
      </c>
      <c r="E578" s="62" t="s">
        <v>2068</v>
      </c>
      <c r="F578" s="51" t="s">
        <v>2069</v>
      </c>
      <c r="G578" s="59" t="s">
        <v>2070</v>
      </c>
      <c r="H578" s="57" t="s">
        <v>2071</v>
      </c>
      <c r="I578" s="134"/>
      <c r="J578" s="86"/>
      <c r="K578" s="11"/>
      <c r="L578" s="200"/>
    </row>
    <row r="579" spans="1:12" s="12" customFormat="1">
      <c r="A579" s="72">
        <v>104</v>
      </c>
      <c r="B579" s="72">
        <v>60</v>
      </c>
      <c r="C579" s="72" t="s">
        <v>2419</v>
      </c>
      <c r="D579" s="51" t="s">
        <v>2072</v>
      </c>
      <c r="E579" s="62" t="s">
        <v>2068</v>
      </c>
      <c r="F579" s="51" t="s">
        <v>2073</v>
      </c>
      <c r="G579" s="59" t="s">
        <v>2070</v>
      </c>
      <c r="H579" s="57" t="s">
        <v>2074</v>
      </c>
      <c r="I579" s="134"/>
      <c r="J579" s="86"/>
      <c r="K579" s="11"/>
      <c r="L579" s="200"/>
    </row>
    <row r="580" spans="1:12" s="12" customFormat="1">
      <c r="A580" s="72">
        <v>104</v>
      </c>
      <c r="B580" s="72">
        <v>61</v>
      </c>
      <c r="C580" s="72" t="s">
        <v>2075</v>
      </c>
      <c r="D580" s="51" t="s">
        <v>1614</v>
      </c>
      <c r="E580" s="62" t="s">
        <v>1095</v>
      </c>
      <c r="F580" s="51" t="s">
        <v>2076</v>
      </c>
      <c r="G580" s="59" t="s">
        <v>2077</v>
      </c>
      <c r="H580" s="57" t="s">
        <v>2078</v>
      </c>
      <c r="I580" s="129"/>
      <c r="J580" s="222" t="s">
        <v>2328</v>
      </c>
      <c r="K580" s="11"/>
      <c r="L580" s="200"/>
    </row>
    <row r="581" spans="1:12" s="12" customFormat="1" ht="33">
      <c r="A581" s="72">
        <v>104</v>
      </c>
      <c r="B581" s="72">
        <v>62</v>
      </c>
      <c r="C581" s="144" t="s">
        <v>2270</v>
      </c>
      <c r="D581" s="48" t="s">
        <v>2271</v>
      </c>
      <c r="E581" s="49" t="s">
        <v>2272</v>
      </c>
      <c r="F581" s="48" t="s">
        <v>2273</v>
      </c>
      <c r="G581" s="81" t="s">
        <v>3808</v>
      </c>
      <c r="H581" s="80" t="s">
        <v>2269</v>
      </c>
      <c r="I581" s="134"/>
      <c r="J581" s="88"/>
      <c r="K581" s="11"/>
      <c r="L581" s="200"/>
    </row>
    <row r="582" spans="1:12" s="12" customFormat="1" ht="16.5" customHeight="1">
      <c r="A582" s="147">
        <v>105</v>
      </c>
      <c r="B582" s="147" t="s">
        <v>2329</v>
      </c>
      <c r="C582" s="147" t="s">
        <v>1716</v>
      </c>
      <c r="D582" s="170" t="s">
        <v>1822</v>
      </c>
      <c r="E582" s="170" t="s">
        <v>2079</v>
      </c>
      <c r="F582" s="170" t="s">
        <v>2081</v>
      </c>
      <c r="G582" s="136" t="s">
        <v>2082</v>
      </c>
      <c r="H582" s="137" t="s">
        <v>2083</v>
      </c>
      <c r="I582" s="286">
        <v>606480</v>
      </c>
      <c r="J582" s="177"/>
      <c r="K582" s="178"/>
      <c r="L582" s="186"/>
    </row>
    <row r="583" spans="1:12" s="12" customFormat="1" ht="16.5" customHeight="1">
      <c r="A583" s="147">
        <v>105</v>
      </c>
      <c r="B583" s="147" t="s">
        <v>2327</v>
      </c>
      <c r="C583" s="147" t="s">
        <v>2313</v>
      </c>
      <c r="D583" s="170" t="s">
        <v>1685</v>
      </c>
      <c r="E583" s="170" t="s">
        <v>1587</v>
      </c>
      <c r="F583" s="170" t="s">
        <v>2314</v>
      </c>
      <c r="G583" s="136" t="s">
        <v>2315</v>
      </c>
      <c r="H583" s="137" t="s">
        <v>2316</v>
      </c>
      <c r="I583" s="286">
        <v>491277</v>
      </c>
      <c r="J583" s="177"/>
      <c r="K583" s="178"/>
      <c r="L583" s="186"/>
    </row>
    <row r="584" spans="1:12" s="12" customFormat="1">
      <c r="A584" s="72">
        <v>105</v>
      </c>
      <c r="B584" s="72">
        <v>1</v>
      </c>
      <c r="C584" s="72" t="s">
        <v>2084</v>
      </c>
      <c r="D584" s="51" t="s">
        <v>1651</v>
      </c>
      <c r="E584" s="27" t="s">
        <v>1095</v>
      </c>
      <c r="F584" s="51" t="s">
        <v>2085</v>
      </c>
      <c r="G584" s="59" t="s">
        <v>2086</v>
      </c>
      <c r="H584" s="57" t="s">
        <v>2087</v>
      </c>
      <c r="I584" s="129">
        <v>256000</v>
      </c>
      <c r="J584" s="88"/>
      <c r="K584" s="11"/>
      <c r="L584" s="200"/>
    </row>
    <row r="585" spans="1:12" s="12" customFormat="1">
      <c r="A585" s="72">
        <v>105</v>
      </c>
      <c r="B585" s="72">
        <v>2</v>
      </c>
      <c r="C585" s="72" t="s">
        <v>2094</v>
      </c>
      <c r="D585" s="51" t="s">
        <v>2095</v>
      </c>
      <c r="E585" s="51" t="s">
        <v>1597</v>
      </c>
      <c r="F585" s="51" t="s">
        <v>2093</v>
      </c>
      <c r="G585" s="59" t="s">
        <v>2086</v>
      </c>
      <c r="H585" s="57" t="s">
        <v>2096</v>
      </c>
      <c r="I585" s="129">
        <v>289000</v>
      </c>
      <c r="J585" s="88"/>
      <c r="K585" s="11"/>
      <c r="L585" s="200"/>
    </row>
    <row r="586" spans="1:12" s="12" customFormat="1">
      <c r="A586" s="72">
        <v>105</v>
      </c>
      <c r="B586" s="72">
        <v>3</v>
      </c>
      <c r="C586" s="72" t="s">
        <v>2097</v>
      </c>
      <c r="D586" s="51" t="s">
        <v>2098</v>
      </c>
      <c r="E586" s="51" t="s">
        <v>2099</v>
      </c>
      <c r="F586" s="51" t="s">
        <v>2100</v>
      </c>
      <c r="G586" s="59" t="s">
        <v>2086</v>
      </c>
      <c r="H586" s="57" t="s">
        <v>2101</v>
      </c>
      <c r="I586" s="129">
        <v>321000</v>
      </c>
      <c r="J586" s="88"/>
      <c r="K586" s="11"/>
      <c r="L586" s="200"/>
    </row>
    <row r="587" spans="1:12" s="12" customFormat="1">
      <c r="A587" s="72">
        <v>105</v>
      </c>
      <c r="B587" s="72">
        <v>4</v>
      </c>
      <c r="C587" s="72" t="s">
        <v>1613</v>
      </c>
      <c r="D587" s="51" t="s">
        <v>1614</v>
      </c>
      <c r="E587" s="51" t="s">
        <v>1597</v>
      </c>
      <c r="F587" s="51" t="s">
        <v>2102</v>
      </c>
      <c r="G587" s="59" t="s">
        <v>2086</v>
      </c>
      <c r="H587" s="57" t="s">
        <v>2103</v>
      </c>
      <c r="I587" s="129">
        <v>375000</v>
      </c>
      <c r="J587" s="88"/>
      <c r="K587" s="11"/>
      <c r="L587" s="200"/>
    </row>
    <row r="588" spans="1:12" s="12" customFormat="1">
      <c r="A588" s="72">
        <v>105</v>
      </c>
      <c r="B588" s="72">
        <v>5</v>
      </c>
      <c r="C588" s="75" t="s">
        <v>2104</v>
      </c>
      <c r="D588" s="51" t="s">
        <v>2105</v>
      </c>
      <c r="E588" s="51" t="s">
        <v>2106</v>
      </c>
      <c r="F588" s="51" t="s">
        <v>2107</v>
      </c>
      <c r="G588" s="59" t="s">
        <v>2086</v>
      </c>
      <c r="H588" s="57" t="s">
        <v>2108</v>
      </c>
      <c r="I588" s="129">
        <v>477000</v>
      </c>
      <c r="J588" s="244"/>
      <c r="K588" s="11"/>
      <c r="L588" s="200"/>
    </row>
    <row r="589" spans="1:12" s="12" customFormat="1">
      <c r="A589" s="72">
        <v>105</v>
      </c>
      <c r="B589" s="72">
        <v>6</v>
      </c>
      <c r="C589" s="75" t="s">
        <v>1621</v>
      </c>
      <c r="D589" s="74" t="s">
        <v>1094</v>
      </c>
      <c r="E589" s="74" t="s">
        <v>1095</v>
      </c>
      <c r="F589" s="51" t="s">
        <v>2109</v>
      </c>
      <c r="G589" s="59" t="s">
        <v>2110</v>
      </c>
      <c r="H589" s="57" t="s">
        <v>2111</v>
      </c>
      <c r="I589" s="129">
        <v>605000</v>
      </c>
      <c r="J589" s="244"/>
      <c r="K589" s="11"/>
      <c r="L589" s="200"/>
    </row>
    <row r="590" spans="1:12" s="12" customFormat="1">
      <c r="A590" s="72">
        <v>105</v>
      </c>
      <c r="B590" s="72">
        <v>7</v>
      </c>
      <c r="C590" s="72" t="s">
        <v>2112</v>
      </c>
      <c r="D590" s="74" t="s">
        <v>2113</v>
      </c>
      <c r="E590" s="74" t="s">
        <v>2115</v>
      </c>
      <c r="F590" s="51" t="s">
        <v>2339</v>
      </c>
      <c r="G590" s="59" t="s">
        <v>2116</v>
      </c>
      <c r="H590" s="57" t="s">
        <v>2114</v>
      </c>
      <c r="I590" s="129">
        <v>558000</v>
      </c>
      <c r="J590" s="244"/>
      <c r="K590" s="11"/>
      <c r="L590" s="200"/>
    </row>
    <row r="591" spans="1:12" s="12" customFormat="1" ht="16.5" customHeight="1">
      <c r="A591" s="72">
        <v>105</v>
      </c>
      <c r="B591" s="72">
        <v>8</v>
      </c>
      <c r="C591" s="72" t="s">
        <v>2088</v>
      </c>
      <c r="D591" s="51" t="s">
        <v>2089</v>
      </c>
      <c r="E591" s="51" t="s">
        <v>1095</v>
      </c>
      <c r="F591" s="27" t="s">
        <v>2090</v>
      </c>
      <c r="G591" s="59" t="s">
        <v>2091</v>
      </c>
      <c r="H591" s="57" t="s">
        <v>2092</v>
      </c>
      <c r="I591" s="129">
        <v>703000</v>
      </c>
      <c r="J591" s="244"/>
      <c r="K591" s="11"/>
      <c r="L591" s="200"/>
    </row>
    <row r="592" spans="1:12" s="12" customFormat="1" ht="16.5" customHeight="1">
      <c r="A592" s="72">
        <v>105</v>
      </c>
      <c r="B592" s="72">
        <v>9</v>
      </c>
      <c r="C592" s="72" t="s">
        <v>2118</v>
      </c>
      <c r="D592" s="51" t="s">
        <v>2119</v>
      </c>
      <c r="E592" s="51" t="s">
        <v>2120</v>
      </c>
      <c r="F592" s="51" t="s">
        <v>2121</v>
      </c>
      <c r="G592" s="59" t="s">
        <v>2122</v>
      </c>
      <c r="H592" s="57" t="s">
        <v>2117</v>
      </c>
      <c r="I592" s="129">
        <v>550000</v>
      </c>
      <c r="J592" s="244"/>
      <c r="K592" s="11"/>
      <c r="L592" s="200"/>
    </row>
    <row r="593" spans="1:12" s="12" customFormat="1" ht="16.5" customHeight="1">
      <c r="A593" s="72">
        <v>105</v>
      </c>
      <c r="B593" s="72">
        <v>10</v>
      </c>
      <c r="C593" s="72" t="s">
        <v>2123</v>
      </c>
      <c r="D593" s="51" t="s">
        <v>2124</v>
      </c>
      <c r="E593" s="51" t="s">
        <v>2125</v>
      </c>
      <c r="F593" s="51" t="s">
        <v>2126</v>
      </c>
      <c r="G593" s="59" t="s">
        <v>2127</v>
      </c>
      <c r="H593" s="57" t="s">
        <v>2128</v>
      </c>
      <c r="I593" s="129">
        <v>494000</v>
      </c>
      <c r="J593" s="244"/>
      <c r="K593" s="11"/>
      <c r="L593" s="200"/>
    </row>
    <row r="594" spans="1:12" s="12" customFormat="1" ht="16.5" customHeight="1">
      <c r="A594" s="72">
        <v>105</v>
      </c>
      <c r="B594" s="72">
        <v>11</v>
      </c>
      <c r="C594" s="72" t="s">
        <v>2129</v>
      </c>
      <c r="D594" s="51" t="s">
        <v>2130</v>
      </c>
      <c r="E594" s="51" t="s">
        <v>2120</v>
      </c>
      <c r="F594" s="51" t="s">
        <v>2131</v>
      </c>
      <c r="G594" s="59" t="s">
        <v>2127</v>
      </c>
      <c r="H594" s="57" t="s">
        <v>2144</v>
      </c>
      <c r="I594" s="129">
        <v>450000</v>
      </c>
      <c r="J594" s="244"/>
      <c r="K594" s="11"/>
      <c r="L594" s="200"/>
    </row>
    <row r="595" spans="1:12" s="12" customFormat="1" ht="16.5" customHeight="1">
      <c r="A595" s="72">
        <v>105</v>
      </c>
      <c r="B595" s="72">
        <v>12</v>
      </c>
      <c r="C595" s="72" t="s">
        <v>2132</v>
      </c>
      <c r="D595" s="51" t="s">
        <v>2133</v>
      </c>
      <c r="E595" s="51" t="s">
        <v>2125</v>
      </c>
      <c r="F595" s="51" t="s">
        <v>2134</v>
      </c>
      <c r="G595" s="59" t="s">
        <v>2127</v>
      </c>
      <c r="H595" s="57" t="s">
        <v>2143</v>
      </c>
      <c r="I595" s="129">
        <v>550000</v>
      </c>
      <c r="J595" s="244"/>
      <c r="K595" s="11"/>
      <c r="L595" s="200"/>
    </row>
    <row r="596" spans="1:12" s="12" customFormat="1" ht="16.5" customHeight="1">
      <c r="A596" s="72">
        <v>105</v>
      </c>
      <c r="B596" s="72">
        <v>13</v>
      </c>
      <c r="C596" s="72" t="s">
        <v>2135</v>
      </c>
      <c r="D596" s="51" t="s">
        <v>2119</v>
      </c>
      <c r="E596" s="51" t="s">
        <v>2120</v>
      </c>
      <c r="F596" s="51" t="s">
        <v>2136</v>
      </c>
      <c r="G596" s="59" t="s">
        <v>2127</v>
      </c>
      <c r="H596" s="57" t="s">
        <v>2142</v>
      </c>
      <c r="I596" s="129">
        <v>550000</v>
      </c>
      <c r="J596" s="244"/>
      <c r="K596" s="11"/>
      <c r="L596" s="200"/>
    </row>
    <row r="597" spans="1:12" s="12" customFormat="1" ht="16.5" customHeight="1">
      <c r="A597" s="72">
        <v>105</v>
      </c>
      <c r="B597" s="72">
        <v>14</v>
      </c>
      <c r="C597" s="72" t="s">
        <v>2137</v>
      </c>
      <c r="D597" s="51" t="s">
        <v>2124</v>
      </c>
      <c r="E597" s="51" t="s">
        <v>2125</v>
      </c>
      <c r="F597" s="51" t="s">
        <v>2138</v>
      </c>
      <c r="G597" s="59" t="s">
        <v>2127</v>
      </c>
      <c r="H597" s="57" t="s">
        <v>2141</v>
      </c>
      <c r="I597" s="129">
        <v>410000</v>
      </c>
      <c r="J597" s="244"/>
      <c r="K597" s="11"/>
      <c r="L597" s="200"/>
    </row>
    <row r="598" spans="1:12" s="12" customFormat="1">
      <c r="A598" s="72">
        <v>105</v>
      </c>
      <c r="B598" s="89">
        <v>15</v>
      </c>
      <c r="C598" s="72" t="s">
        <v>2139</v>
      </c>
      <c r="D598" s="51" t="s">
        <v>2119</v>
      </c>
      <c r="E598" s="51" t="s">
        <v>2125</v>
      </c>
      <c r="F598" s="51" t="s">
        <v>2338</v>
      </c>
      <c r="G598" s="59" t="s">
        <v>2170</v>
      </c>
      <c r="H598" s="57" t="s">
        <v>2145</v>
      </c>
      <c r="I598" s="129">
        <v>726000</v>
      </c>
      <c r="J598" s="244"/>
      <c r="K598" s="11"/>
      <c r="L598" s="200"/>
    </row>
    <row r="599" spans="1:12" s="12" customFormat="1">
      <c r="A599" s="72">
        <v>105</v>
      </c>
      <c r="B599" s="89">
        <v>16</v>
      </c>
      <c r="C599" s="72" t="s">
        <v>2172</v>
      </c>
      <c r="D599" s="51" t="s">
        <v>2168</v>
      </c>
      <c r="E599" s="51" t="s">
        <v>2159</v>
      </c>
      <c r="F599" s="51" t="s">
        <v>2337</v>
      </c>
      <c r="G599" s="59" t="s">
        <v>2170</v>
      </c>
      <c r="H599" s="57" t="s">
        <v>2173</v>
      </c>
      <c r="I599" s="129">
        <v>430000</v>
      </c>
      <c r="J599" s="244"/>
      <c r="K599" s="11"/>
      <c r="L599" s="200"/>
    </row>
    <row r="600" spans="1:12" s="12" customFormat="1" ht="16.5" customHeight="1">
      <c r="A600" s="72">
        <v>105</v>
      </c>
      <c r="B600" s="89">
        <v>17</v>
      </c>
      <c r="C600" s="72" t="s">
        <v>2163</v>
      </c>
      <c r="D600" s="51" t="s">
        <v>2164</v>
      </c>
      <c r="E600" s="51" t="s">
        <v>2159</v>
      </c>
      <c r="F600" s="51" t="s">
        <v>2165</v>
      </c>
      <c r="G600" s="59" t="s">
        <v>2161</v>
      </c>
      <c r="H600" s="57" t="s">
        <v>2166</v>
      </c>
      <c r="I600" s="129">
        <v>616000</v>
      </c>
      <c r="J600" s="244"/>
      <c r="K600" s="11"/>
      <c r="L600" s="200"/>
    </row>
    <row r="601" spans="1:12" s="12" customFormat="1" ht="16.5" customHeight="1">
      <c r="A601" s="72">
        <v>105</v>
      </c>
      <c r="B601" s="89">
        <v>18</v>
      </c>
      <c r="C601" s="72" t="s">
        <v>1726</v>
      </c>
      <c r="D601" s="51" t="s">
        <v>1727</v>
      </c>
      <c r="E601" s="51" t="s">
        <v>1095</v>
      </c>
      <c r="F601" s="51" t="s">
        <v>2249</v>
      </c>
      <c r="G601" s="59" t="s">
        <v>2086</v>
      </c>
      <c r="H601" s="57" t="s">
        <v>2250</v>
      </c>
      <c r="I601" s="129">
        <v>415000</v>
      </c>
      <c r="J601" s="244"/>
      <c r="K601" s="11"/>
      <c r="L601" s="200"/>
    </row>
    <row r="602" spans="1:12" s="12" customFormat="1" ht="16.5" customHeight="1">
      <c r="A602" s="72">
        <v>105</v>
      </c>
      <c r="B602" s="89">
        <v>19</v>
      </c>
      <c r="C602" s="72" t="s">
        <v>2167</v>
      </c>
      <c r="D602" s="51" t="s">
        <v>2168</v>
      </c>
      <c r="E602" s="51" t="s">
        <v>2169</v>
      </c>
      <c r="F602" s="51" t="s">
        <v>2336</v>
      </c>
      <c r="G602" s="59" t="s">
        <v>2170</v>
      </c>
      <c r="H602" s="57" t="s">
        <v>2171</v>
      </c>
      <c r="I602" s="129">
        <v>370000</v>
      </c>
      <c r="J602" s="244"/>
      <c r="K602" s="11"/>
      <c r="L602" s="200"/>
    </row>
    <row r="603" spans="1:12" s="12" customFormat="1" ht="16.5" customHeight="1">
      <c r="A603" s="72">
        <v>105</v>
      </c>
      <c r="B603" s="89">
        <v>20</v>
      </c>
      <c r="C603" s="72" t="s">
        <v>2252</v>
      </c>
      <c r="D603" s="51" t="s">
        <v>1732</v>
      </c>
      <c r="E603" s="51" t="s">
        <v>1597</v>
      </c>
      <c r="F603" s="51" t="s">
        <v>2253</v>
      </c>
      <c r="G603" s="59" t="s">
        <v>2254</v>
      </c>
      <c r="H603" s="57" t="s">
        <v>2251</v>
      </c>
      <c r="I603" s="129">
        <v>440000</v>
      </c>
      <c r="J603" s="244"/>
      <c r="K603" s="11"/>
      <c r="L603" s="200"/>
    </row>
    <row r="604" spans="1:12" s="12" customFormat="1" ht="16.5" customHeight="1">
      <c r="A604" s="72">
        <v>105</v>
      </c>
      <c r="B604" s="89">
        <v>21</v>
      </c>
      <c r="C604" s="72" t="s">
        <v>2157</v>
      </c>
      <c r="D604" s="51" t="s">
        <v>2158</v>
      </c>
      <c r="E604" s="51" t="s">
        <v>2159</v>
      </c>
      <c r="F604" s="51" t="s">
        <v>2160</v>
      </c>
      <c r="G604" s="59" t="s">
        <v>2161</v>
      </c>
      <c r="H604" s="57" t="s">
        <v>2162</v>
      </c>
      <c r="I604" s="129">
        <v>465000</v>
      </c>
      <c r="J604" s="244"/>
      <c r="K604" s="11"/>
      <c r="L604" s="200"/>
    </row>
    <row r="605" spans="1:12" s="12" customFormat="1" ht="16.5" customHeight="1">
      <c r="A605" s="72">
        <v>105</v>
      </c>
      <c r="B605" s="89">
        <v>22</v>
      </c>
      <c r="C605" s="72" t="s">
        <v>1914</v>
      </c>
      <c r="D605" s="51" t="s">
        <v>1651</v>
      </c>
      <c r="E605" s="51" t="s">
        <v>2154</v>
      </c>
      <c r="F605" s="51" t="s">
        <v>2155</v>
      </c>
      <c r="G605" s="59" t="s">
        <v>2086</v>
      </c>
      <c r="H605" s="57" t="s">
        <v>2156</v>
      </c>
      <c r="I605" s="129">
        <v>455000</v>
      </c>
      <c r="J605" s="244"/>
      <c r="K605" s="11"/>
      <c r="L605" s="200"/>
    </row>
    <row r="606" spans="1:12" s="12" customFormat="1" ht="16.5" customHeight="1">
      <c r="A606" s="72">
        <v>105</v>
      </c>
      <c r="B606" s="89">
        <v>23</v>
      </c>
      <c r="C606" s="72" t="s">
        <v>1721</v>
      </c>
      <c r="D606" s="51" t="s">
        <v>1722</v>
      </c>
      <c r="E606" s="51" t="s">
        <v>1597</v>
      </c>
      <c r="F606" s="51" t="s">
        <v>2149</v>
      </c>
      <c r="G606" s="59" t="s">
        <v>2086</v>
      </c>
      <c r="H606" s="57" t="s">
        <v>2150</v>
      </c>
      <c r="I606" s="129">
        <v>543000</v>
      </c>
      <c r="J606" s="244"/>
      <c r="K606" s="11"/>
      <c r="L606" s="200"/>
    </row>
    <row r="607" spans="1:12" s="12" customFormat="1" ht="16.5" customHeight="1">
      <c r="A607" s="72">
        <v>105</v>
      </c>
      <c r="B607" s="89">
        <v>24</v>
      </c>
      <c r="C607" s="72" t="s">
        <v>2256</v>
      </c>
      <c r="D607" s="51" t="s">
        <v>2257</v>
      </c>
      <c r="E607" s="51" t="s">
        <v>2258</v>
      </c>
      <c r="F607" s="51" t="s">
        <v>2259</v>
      </c>
      <c r="G607" s="59" t="s">
        <v>2086</v>
      </c>
      <c r="H607" s="57" t="s">
        <v>2255</v>
      </c>
      <c r="I607" s="129">
        <v>395000</v>
      </c>
      <c r="J607" s="244"/>
      <c r="K607" s="11"/>
      <c r="L607" s="200"/>
    </row>
    <row r="608" spans="1:12" s="12" customFormat="1" ht="16.5" customHeight="1">
      <c r="A608" s="72">
        <v>105</v>
      </c>
      <c r="B608" s="89">
        <v>25</v>
      </c>
      <c r="C608" s="72" t="s">
        <v>1595</v>
      </c>
      <c r="D608" s="51" t="s">
        <v>1596</v>
      </c>
      <c r="E608" s="51" t="s">
        <v>1597</v>
      </c>
      <c r="F608" s="51" t="s">
        <v>2151</v>
      </c>
      <c r="G608" s="59" t="s">
        <v>2086</v>
      </c>
      <c r="H608" s="57" t="s">
        <v>2152</v>
      </c>
      <c r="I608" s="129">
        <v>366000</v>
      </c>
      <c r="J608" s="244"/>
      <c r="K608" s="11"/>
      <c r="L608" s="200"/>
    </row>
    <row r="609" spans="1:12" s="12" customFormat="1" ht="16.5" customHeight="1">
      <c r="A609" s="72">
        <v>105</v>
      </c>
      <c r="B609" s="89">
        <v>26</v>
      </c>
      <c r="C609" s="72" t="s">
        <v>2265</v>
      </c>
      <c r="D609" s="51" t="s">
        <v>2266</v>
      </c>
      <c r="E609" s="51" t="s">
        <v>1095</v>
      </c>
      <c r="F609" s="51" t="s">
        <v>2267</v>
      </c>
      <c r="G609" s="59" t="s">
        <v>2086</v>
      </c>
      <c r="H609" s="57" t="s">
        <v>2268</v>
      </c>
      <c r="I609" s="129">
        <v>323949</v>
      </c>
      <c r="J609" s="244"/>
      <c r="K609" s="11"/>
      <c r="L609" s="200"/>
    </row>
    <row r="610" spans="1:12" s="12" customFormat="1" ht="16.5" customHeight="1">
      <c r="A610" s="72">
        <v>105</v>
      </c>
      <c r="B610" s="89">
        <v>27</v>
      </c>
      <c r="C610" s="72" t="s">
        <v>2260</v>
      </c>
      <c r="D610" s="51" t="s">
        <v>1614</v>
      </c>
      <c r="E610" s="51" t="s">
        <v>2261</v>
      </c>
      <c r="F610" s="51" t="s">
        <v>2262</v>
      </c>
      <c r="G610" s="59" t="s">
        <v>2263</v>
      </c>
      <c r="H610" s="57" t="s">
        <v>2264</v>
      </c>
      <c r="I610" s="129">
        <v>401000</v>
      </c>
      <c r="J610" s="244"/>
      <c r="K610" s="11"/>
      <c r="L610" s="200"/>
    </row>
    <row r="611" spans="1:12" s="12" customFormat="1" ht="16.5" customHeight="1">
      <c r="A611" s="72">
        <v>105</v>
      </c>
      <c r="B611" s="89">
        <v>28</v>
      </c>
      <c r="C611" s="72" t="s">
        <v>1662</v>
      </c>
      <c r="D611" s="51" t="s">
        <v>1651</v>
      </c>
      <c r="E611" s="51" t="s">
        <v>1587</v>
      </c>
      <c r="F611" s="51" t="s">
        <v>2153</v>
      </c>
      <c r="G611" s="59" t="s">
        <v>2086</v>
      </c>
      <c r="H611" s="57" t="s">
        <v>2238</v>
      </c>
      <c r="I611" s="129">
        <v>800000</v>
      </c>
      <c r="J611" s="244"/>
      <c r="K611" s="11"/>
      <c r="L611" s="200"/>
    </row>
    <row r="612" spans="1:12" s="12" customFormat="1" ht="16.5" customHeight="1">
      <c r="A612" s="72">
        <v>105</v>
      </c>
      <c r="B612" s="89">
        <v>29</v>
      </c>
      <c r="C612" s="72" t="s">
        <v>1669</v>
      </c>
      <c r="D612" s="51" t="s">
        <v>1603</v>
      </c>
      <c r="E612" s="51" t="s">
        <v>1587</v>
      </c>
      <c r="F612" s="51" t="s">
        <v>2140</v>
      </c>
      <c r="G612" s="59" t="s">
        <v>2086</v>
      </c>
      <c r="H612" s="57" t="s">
        <v>2146</v>
      </c>
      <c r="I612" s="129">
        <v>531000</v>
      </c>
      <c r="J612" s="244"/>
      <c r="K612" s="11"/>
      <c r="L612" s="200"/>
    </row>
    <row r="613" spans="1:12" s="12" customFormat="1" ht="16.5" customHeight="1">
      <c r="A613" s="72">
        <v>105</v>
      </c>
      <c r="B613" s="89">
        <v>30</v>
      </c>
      <c r="C613" s="72" t="s">
        <v>2066</v>
      </c>
      <c r="D613" s="51" t="s">
        <v>1682</v>
      </c>
      <c r="E613" s="51" t="s">
        <v>1597</v>
      </c>
      <c r="F613" s="51" t="s">
        <v>2147</v>
      </c>
      <c r="G613" s="59" t="s">
        <v>2086</v>
      </c>
      <c r="H613" s="57" t="s">
        <v>2148</v>
      </c>
      <c r="I613" s="129">
        <v>451000</v>
      </c>
      <c r="J613" s="244"/>
      <c r="K613" s="11"/>
      <c r="L613" s="200"/>
    </row>
    <row r="614" spans="1:12" s="12" customFormat="1" ht="16.5" customHeight="1">
      <c r="A614" s="72">
        <v>105</v>
      </c>
      <c r="B614" s="89">
        <v>31</v>
      </c>
      <c r="C614" s="72" t="s">
        <v>2174</v>
      </c>
      <c r="D614" s="51" t="s">
        <v>2175</v>
      </c>
      <c r="E614" s="51" t="s">
        <v>2176</v>
      </c>
      <c r="F614" s="51" t="s">
        <v>2177</v>
      </c>
      <c r="G614" s="59" t="s">
        <v>2178</v>
      </c>
      <c r="H614" s="57" t="s">
        <v>2179</v>
      </c>
      <c r="I614" s="129">
        <v>271000</v>
      </c>
      <c r="J614" s="244"/>
      <c r="K614" s="11"/>
      <c r="L614" s="200"/>
    </row>
    <row r="615" spans="1:12" s="12" customFormat="1" ht="16.5" customHeight="1">
      <c r="A615" s="72">
        <v>105</v>
      </c>
      <c r="B615" s="89">
        <v>32</v>
      </c>
      <c r="C615" s="72" t="s">
        <v>2180</v>
      </c>
      <c r="D615" s="51" t="s">
        <v>2181</v>
      </c>
      <c r="E615" s="51" t="s">
        <v>2169</v>
      </c>
      <c r="F615" s="51" t="s">
        <v>2182</v>
      </c>
      <c r="G615" s="59" t="s">
        <v>2178</v>
      </c>
      <c r="H615" s="57" t="s">
        <v>2183</v>
      </c>
      <c r="I615" s="129">
        <v>600000</v>
      </c>
      <c r="J615" s="244"/>
      <c r="K615" s="11"/>
      <c r="L615" s="200"/>
    </row>
    <row r="616" spans="1:12" s="12" customFormat="1" ht="16.5" customHeight="1">
      <c r="A616" s="72">
        <v>105</v>
      </c>
      <c r="B616" s="89">
        <v>33</v>
      </c>
      <c r="C616" s="72" t="s">
        <v>2184</v>
      </c>
      <c r="D616" s="51" t="s">
        <v>2185</v>
      </c>
      <c r="E616" s="51" t="s">
        <v>2176</v>
      </c>
      <c r="F616" s="51" t="s">
        <v>2186</v>
      </c>
      <c r="G616" s="59" t="s">
        <v>2178</v>
      </c>
      <c r="H616" s="57" t="s">
        <v>2187</v>
      </c>
      <c r="I616" s="129">
        <v>552000</v>
      </c>
      <c r="J616" s="244"/>
      <c r="K616" s="11"/>
      <c r="L616" s="200"/>
    </row>
    <row r="617" spans="1:12" s="12" customFormat="1" ht="16.5" customHeight="1">
      <c r="A617" s="72">
        <v>105</v>
      </c>
      <c r="B617" s="89">
        <v>34</v>
      </c>
      <c r="C617" s="72" t="s">
        <v>2188</v>
      </c>
      <c r="D617" s="51" t="s">
        <v>2185</v>
      </c>
      <c r="E617" s="51" t="s">
        <v>2159</v>
      </c>
      <c r="F617" s="51" t="s">
        <v>2189</v>
      </c>
      <c r="G617" s="59" t="s">
        <v>2178</v>
      </c>
      <c r="H617" s="57" t="s">
        <v>2190</v>
      </c>
      <c r="I617" s="129">
        <v>649000</v>
      </c>
      <c r="J617" s="244"/>
      <c r="K617" s="11"/>
      <c r="L617" s="200"/>
    </row>
    <row r="618" spans="1:12" s="12" customFormat="1" ht="16.5" customHeight="1">
      <c r="A618" s="72">
        <v>105</v>
      </c>
      <c r="B618" s="89">
        <v>35</v>
      </c>
      <c r="C618" s="72" t="s">
        <v>2193</v>
      </c>
      <c r="D618" s="51" t="s">
        <v>2194</v>
      </c>
      <c r="E618" s="51" t="s">
        <v>2176</v>
      </c>
      <c r="F618" s="51" t="s">
        <v>2334</v>
      </c>
      <c r="G618" s="59" t="s">
        <v>2192</v>
      </c>
      <c r="H618" s="57" t="s">
        <v>2191</v>
      </c>
      <c r="I618" s="129">
        <v>552000</v>
      </c>
      <c r="J618" s="244"/>
      <c r="K618" s="11"/>
      <c r="L618" s="200"/>
    </row>
    <row r="619" spans="1:12" s="12" customFormat="1" ht="16.5" customHeight="1">
      <c r="A619" s="72">
        <v>105</v>
      </c>
      <c r="B619" s="89">
        <v>36</v>
      </c>
      <c r="C619" s="72" t="s">
        <v>2196</v>
      </c>
      <c r="D619" s="51" t="s">
        <v>2194</v>
      </c>
      <c r="E619" s="51" t="s">
        <v>2176</v>
      </c>
      <c r="F619" s="51" t="s">
        <v>2335</v>
      </c>
      <c r="G619" s="59" t="s">
        <v>2192</v>
      </c>
      <c r="H619" s="57" t="s">
        <v>2195</v>
      </c>
      <c r="I619" s="129">
        <v>555000</v>
      </c>
      <c r="J619" s="244"/>
      <c r="K619" s="11"/>
      <c r="L619" s="200"/>
    </row>
    <row r="620" spans="1:12" s="12" customFormat="1" ht="16.5" customHeight="1">
      <c r="A620" s="72">
        <v>105</v>
      </c>
      <c r="B620" s="89">
        <v>37</v>
      </c>
      <c r="C620" s="72" t="s">
        <v>2197</v>
      </c>
      <c r="D620" s="51" t="s">
        <v>2185</v>
      </c>
      <c r="E620" s="51" t="s">
        <v>2176</v>
      </c>
      <c r="F620" s="51" t="s">
        <v>2198</v>
      </c>
      <c r="G620" s="59" t="s">
        <v>2178</v>
      </c>
      <c r="H620" s="57" t="s">
        <v>2207</v>
      </c>
      <c r="I620" s="129">
        <v>649000</v>
      </c>
      <c r="J620" s="244"/>
      <c r="K620" s="11"/>
      <c r="L620" s="200"/>
    </row>
    <row r="621" spans="1:12" s="12" customFormat="1" ht="16.5" customHeight="1">
      <c r="A621" s="72">
        <v>105</v>
      </c>
      <c r="B621" s="89">
        <v>38</v>
      </c>
      <c r="C621" s="72" t="s">
        <v>2199</v>
      </c>
      <c r="D621" s="51" t="s">
        <v>2200</v>
      </c>
      <c r="E621" s="51" t="s">
        <v>2159</v>
      </c>
      <c r="F621" s="51" t="s">
        <v>2201</v>
      </c>
      <c r="G621" s="59" t="s">
        <v>2161</v>
      </c>
      <c r="H621" s="57" t="s">
        <v>2208</v>
      </c>
      <c r="I621" s="129">
        <v>449000</v>
      </c>
      <c r="J621" s="244"/>
      <c r="K621" s="11"/>
      <c r="L621" s="200"/>
    </row>
    <row r="622" spans="1:12" s="12" customFormat="1" ht="16.5" customHeight="1">
      <c r="A622" s="72">
        <v>105</v>
      </c>
      <c r="B622" s="72">
        <v>39</v>
      </c>
      <c r="C622" s="72" t="s">
        <v>2202</v>
      </c>
      <c r="D622" s="51" t="s">
        <v>2194</v>
      </c>
      <c r="E622" s="51" t="s">
        <v>2169</v>
      </c>
      <c r="F622" s="51" t="s">
        <v>2203</v>
      </c>
      <c r="G622" s="59" t="s">
        <v>2161</v>
      </c>
      <c r="H622" s="57" t="s">
        <v>2209</v>
      </c>
      <c r="I622" s="129">
        <v>483000</v>
      </c>
      <c r="J622" s="244"/>
      <c r="K622" s="11"/>
      <c r="L622" s="200"/>
    </row>
    <row r="623" spans="1:12" s="12" customFormat="1" ht="16.5" customHeight="1">
      <c r="A623" s="72">
        <v>105</v>
      </c>
      <c r="B623" s="72">
        <v>40</v>
      </c>
      <c r="C623" s="72" t="s">
        <v>2204</v>
      </c>
      <c r="D623" s="51" t="s">
        <v>2205</v>
      </c>
      <c r="E623" s="51" t="s">
        <v>2176</v>
      </c>
      <c r="F623" s="51" t="s">
        <v>2206</v>
      </c>
      <c r="G623" s="59" t="s">
        <v>2161</v>
      </c>
      <c r="H623" s="57" t="s">
        <v>2210</v>
      </c>
      <c r="I623" s="129">
        <v>653000</v>
      </c>
      <c r="J623" s="244"/>
      <c r="K623" s="11"/>
      <c r="L623" s="200"/>
    </row>
    <row r="624" spans="1:12" s="12" customFormat="1" ht="16.5" customHeight="1">
      <c r="A624" s="72">
        <v>105</v>
      </c>
      <c r="B624" s="72">
        <v>41</v>
      </c>
      <c r="C624" s="72" t="s">
        <v>2214</v>
      </c>
      <c r="D624" s="51" t="s">
        <v>2215</v>
      </c>
      <c r="E624" s="51" t="s">
        <v>2176</v>
      </c>
      <c r="F624" s="51" t="s">
        <v>2216</v>
      </c>
      <c r="G624" s="59" t="s">
        <v>2161</v>
      </c>
      <c r="H624" s="57" t="s">
        <v>2211</v>
      </c>
      <c r="I624" s="129">
        <v>542000</v>
      </c>
      <c r="J624" s="244"/>
      <c r="K624" s="11"/>
      <c r="L624" s="200"/>
    </row>
    <row r="625" spans="1:12" s="12" customFormat="1" ht="16.5" customHeight="1">
      <c r="A625" s="72">
        <v>105</v>
      </c>
      <c r="B625" s="72">
        <v>42</v>
      </c>
      <c r="C625" s="72" t="s">
        <v>2217</v>
      </c>
      <c r="D625" s="51" t="s">
        <v>2200</v>
      </c>
      <c r="E625" s="51" t="s">
        <v>2169</v>
      </c>
      <c r="F625" s="51" t="s">
        <v>2218</v>
      </c>
      <c r="G625" s="59" t="s">
        <v>2161</v>
      </c>
      <c r="H625" s="57" t="s">
        <v>2212</v>
      </c>
      <c r="I625" s="129">
        <v>501000</v>
      </c>
      <c r="J625" s="244"/>
      <c r="K625" s="11"/>
      <c r="L625" s="200"/>
    </row>
    <row r="626" spans="1:12" s="12" customFormat="1" ht="16.5" customHeight="1">
      <c r="A626" s="72">
        <v>105</v>
      </c>
      <c r="B626" s="72">
        <v>43</v>
      </c>
      <c r="C626" s="72" t="s">
        <v>2219</v>
      </c>
      <c r="D626" s="51" t="s">
        <v>2181</v>
      </c>
      <c r="E626" s="51" t="s">
        <v>2159</v>
      </c>
      <c r="F626" s="51" t="s">
        <v>2220</v>
      </c>
      <c r="G626" s="59" t="s">
        <v>2161</v>
      </c>
      <c r="H626" s="57" t="s">
        <v>2213</v>
      </c>
      <c r="I626" s="129">
        <v>560000</v>
      </c>
      <c r="J626" s="244"/>
      <c r="K626" s="11"/>
      <c r="L626" s="200"/>
    </row>
    <row r="627" spans="1:12" s="12" customFormat="1" ht="16.5" customHeight="1">
      <c r="A627" s="72">
        <v>105</v>
      </c>
      <c r="B627" s="72">
        <v>44</v>
      </c>
      <c r="C627" s="72" t="s">
        <v>2223</v>
      </c>
      <c r="D627" s="51" t="s">
        <v>2164</v>
      </c>
      <c r="E627" s="51" t="s">
        <v>2159</v>
      </c>
      <c r="F627" s="51" t="s">
        <v>2224</v>
      </c>
      <c r="G627" s="59" t="s">
        <v>2161</v>
      </c>
      <c r="H627" s="57" t="s">
        <v>2221</v>
      </c>
      <c r="I627" s="129">
        <v>528000</v>
      </c>
      <c r="J627" s="244"/>
      <c r="K627" s="11"/>
      <c r="L627" s="200"/>
    </row>
    <row r="628" spans="1:12" s="12" customFormat="1" ht="16.5" customHeight="1">
      <c r="A628" s="72">
        <v>105</v>
      </c>
      <c r="B628" s="72">
        <v>45</v>
      </c>
      <c r="C628" s="72" t="s">
        <v>2225</v>
      </c>
      <c r="D628" s="51" t="s">
        <v>2185</v>
      </c>
      <c r="E628" s="51" t="s">
        <v>2176</v>
      </c>
      <c r="F628" s="51" t="s">
        <v>2226</v>
      </c>
      <c r="G628" s="59" t="s">
        <v>2161</v>
      </c>
      <c r="H628" s="57" t="s">
        <v>2222</v>
      </c>
      <c r="I628" s="129">
        <v>523000</v>
      </c>
      <c r="J628" s="244"/>
      <c r="K628" s="11"/>
      <c r="L628" s="200"/>
    </row>
    <row r="629" spans="1:12" s="12" customFormat="1" ht="16.5" customHeight="1">
      <c r="A629" s="72">
        <v>105</v>
      </c>
      <c r="B629" s="72">
        <v>46</v>
      </c>
      <c r="C629" s="72" t="s">
        <v>2227</v>
      </c>
      <c r="D629" s="51" t="s">
        <v>2228</v>
      </c>
      <c r="E629" s="51" t="s">
        <v>2229</v>
      </c>
      <c r="F629" s="51" t="s">
        <v>2230</v>
      </c>
      <c r="G629" s="59" t="s">
        <v>2086</v>
      </c>
      <c r="H629" s="57" t="s">
        <v>2231</v>
      </c>
      <c r="I629" s="129">
        <v>570000</v>
      </c>
      <c r="J629" s="244"/>
      <c r="K629" s="11"/>
      <c r="L629" s="200"/>
    </row>
    <row r="630" spans="1:12" s="12" customFormat="1" ht="16.5" customHeight="1">
      <c r="A630" s="72">
        <v>105</v>
      </c>
      <c r="B630" s="72">
        <v>47</v>
      </c>
      <c r="C630" s="72" t="s">
        <v>2232</v>
      </c>
      <c r="D630" s="51" t="s">
        <v>2233</v>
      </c>
      <c r="E630" s="51" t="s">
        <v>2234</v>
      </c>
      <c r="F630" s="51" t="s">
        <v>2340</v>
      </c>
      <c r="G630" s="59" t="s">
        <v>2235</v>
      </c>
      <c r="H630" s="57" t="s">
        <v>2236</v>
      </c>
      <c r="I630" s="129">
        <v>720000</v>
      </c>
      <c r="J630" s="244"/>
      <c r="K630" s="11"/>
      <c r="L630" s="200"/>
    </row>
    <row r="631" spans="1:12" s="12" customFormat="1" ht="16.5" customHeight="1">
      <c r="A631" s="72">
        <v>105</v>
      </c>
      <c r="B631" s="72">
        <v>48</v>
      </c>
      <c r="C631" s="72" t="s">
        <v>1635</v>
      </c>
      <c r="D631" s="51" t="s">
        <v>1674</v>
      </c>
      <c r="E631" s="51" t="s">
        <v>1587</v>
      </c>
      <c r="F631" s="51" t="s">
        <v>2341</v>
      </c>
      <c r="G631" s="59" t="s">
        <v>2116</v>
      </c>
      <c r="H631" s="57" t="s">
        <v>2242</v>
      </c>
      <c r="I631" s="129">
        <v>970000</v>
      </c>
      <c r="J631" s="242"/>
      <c r="K631" s="11"/>
      <c r="L631" s="200"/>
    </row>
    <row r="632" spans="1:12" s="12" customFormat="1">
      <c r="A632" s="76">
        <v>105</v>
      </c>
      <c r="B632" s="76">
        <v>49</v>
      </c>
      <c r="C632" s="76" t="s">
        <v>1865</v>
      </c>
      <c r="D632" s="238" t="s">
        <v>1866</v>
      </c>
      <c r="E632" s="77" t="s">
        <v>1597</v>
      </c>
      <c r="F632" s="238" t="s">
        <v>2331</v>
      </c>
      <c r="G632" s="78" t="s">
        <v>2240</v>
      </c>
      <c r="H632" s="79" t="s">
        <v>2246</v>
      </c>
      <c r="I632" s="160">
        <v>564000</v>
      </c>
      <c r="J632" s="242"/>
      <c r="K632" s="11"/>
      <c r="L632" s="200"/>
    </row>
    <row r="633" spans="1:12" s="12" customFormat="1" ht="16.5" customHeight="1">
      <c r="A633" s="76">
        <v>105</v>
      </c>
      <c r="B633" s="76">
        <v>50</v>
      </c>
      <c r="C633" s="76" t="s">
        <v>1658</v>
      </c>
      <c r="D633" s="238" t="s">
        <v>1659</v>
      </c>
      <c r="E633" s="77" t="s">
        <v>1597</v>
      </c>
      <c r="F633" s="238" t="s">
        <v>2332</v>
      </c>
      <c r="G633" s="78" t="s">
        <v>2086</v>
      </c>
      <c r="H633" s="79" t="s">
        <v>2245</v>
      </c>
      <c r="I633" s="160">
        <v>1000000</v>
      </c>
      <c r="J633" s="242"/>
      <c r="K633" s="11"/>
      <c r="L633" s="200"/>
    </row>
    <row r="634" spans="1:12" s="12" customFormat="1" ht="16.5" customHeight="1">
      <c r="A634" s="76">
        <v>105</v>
      </c>
      <c r="B634" s="76">
        <v>51</v>
      </c>
      <c r="C634" s="76" t="s">
        <v>1918</v>
      </c>
      <c r="D634" s="238" t="s">
        <v>1919</v>
      </c>
      <c r="E634" s="77" t="s">
        <v>2248</v>
      </c>
      <c r="F634" s="238" t="s">
        <v>1921</v>
      </c>
      <c r="G634" s="78" t="s">
        <v>2086</v>
      </c>
      <c r="H634" s="79" t="s">
        <v>2244</v>
      </c>
      <c r="I634" s="160">
        <v>997000</v>
      </c>
      <c r="J634" s="242"/>
      <c r="K634" s="11"/>
      <c r="L634" s="200"/>
    </row>
    <row r="635" spans="1:12" s="12" customFormat="1" ht="16.5" customHeight="1">
      <c r="A635" s="76">
        <v>105</v>
      </c>
      <c r="B635" s="76">
        <v>52</v>
      </c>
      <c r="C635" s="76" t="s">
        <v>1988</v>
      </c>
      <c r="D635" s="238" t="s">
        <v>1685</v>
      </c>
      <c r="E635" s="77" t="s">
        <v>2247</v>
      </c>
      <c r="F635" s="238" t="s">
        <v>2333</v>
      </c>
      <c r="G635" s="78" t="s">
        <v>2086</v>
      </c>
      <c r="H635" s="79" t="s">
        <v>1990</v>
      </c>
      <c r="I635" s="160">
        <v>623000</v>
      </c>
      <c r="J635" s="242"/>
      <c r="K635" s="11"/>
      <c r="L635" s="200"/>
    </row>
    <row r="636" spans="1:12" s="12" customFormat="1" ht="16.5" customHeight="1">
      <c r="A636" s="76">
        <v>105</v>
      </c>
      <c r="B636" s="76">
        <v>53</v>
      </c>
      <c r="C636" s="76" t="s">
        <v>1653</v>
      </c>
      <c r="D636" s="238" t="s">
        <v>1654</v>
      </c>
      <c r="E636" s="77" t="s">
        <v>1587</v>
      </c>
      <c r="F636" s="238" t="s">
        <v>2348</v>
      </c>
      <c r="G636" s="78" t="s">
        <v>2086</v>
      </c>
      <c r="H636" s="79" t="s">
        <v>2243</v>
      </c>
      <c r="I636" s="160">
        <v>846000</v>
      </c>
      <c r="J636" s="244"/>
      <c r="K636" s="11"/>
      <c r="L636" s="200"/>
    </row>
    <row r="637" spans="1:12" s="12" customFormat="1">
      <c r="A637" s="76">
        <v>105</v>
      </c>
      <c r="B637" s="76">
        <v>54</v>
      </c>
      <c r="C637" s="76" t="s">
        <v>1681</v>
      </c>
      <c r="D637" s="238" t="s">
        <v>2026</v>
      </c>
      <c r="E637" s="77" t="s">
        <v>1587</v>
      </c>
      <c r="F637" s="238" t="s">
        <v>2322</v>
      </c>
      <c r="G637" s="78" t="s">
        <v>2086</v>
      </c>
      <c r="H637" s="79" t="s">
        <v>2044</v>
      </c>
      <c r="I637" s="160">
        <v>619000</v>
      </c>
      <c r="J637" s="242"/>
      <c r="K637" s="11"/>
      <c r="L637" s="200"/>
    </row>
    <row r="638" spans="1:12" s="12" customFormat="1" ht="16.5" customHeight="1">
      <c r="A638" s="76">
        <v>105</v>
      </c>
      <c r="B638" s="76">
        <v>55</v>
      </c>
      <c r="C638" s="76" t="s">
        <v>1658</v>
      </c>
      <c r="D638" s="238" t="s">
        <v>1591</v>
      </c>
      <c r="E638" s="77" t="s">
        <v>1597</v>
      </c>
      <c r="F638" s="238" t="s">
        <v>2321</v>
      </c>
      <c r="G638" s="78" t="s">
        <v>2086</v>
      </c>
      <c r="H638" s="79" t="s">
        <v>2049</v>
      </c>
      <c r="I638" s="160">
        <v>733000</v>
      </c>
      <c r="J638" s="243"/>
      <c r="K638" s="11"/>
      <c r="L638" s="200"/>
    </row>
    <row r="639" spans="1:12" s="12" customFormat="1" ht="16.5" customHeight="1">
      <c r="A639" s="76">
        <v>105</v>
      </c>
      <c r="B639" s="76">
        <v>56</v>
      </c>
      <c r="C639" s="272" t="s">
        <v>2050</v>
      </c>
      <c r="D639" s="273" t="s">
        <v>1651</v>
      </c>
      <c r="E639" s="77" t="s">
        <v>1095</v>
      </c>
      <c r="F639" s="239" t="s">
        <v>2330</v>
      </c>
      <c r="G639" s="78" t="s">
        <v>2086</v>
      </c>
      <c r="H639" s="79" t="s">
        <v>2054</v>
      </c>
      <c r="I639" s="160">
        <v>578000</v>
      </c>
      <c r="J639" s="86"/>
      <c r="K639" s="11"/>
      <c r="L639" s="200"/>
    </row>
    <row r="640" spans="1:12" s="12" customFormat="1" ht="16.5" customHeight="1">
      <c r="A640" s="72">
        <v>105</v>
      </c>
      <c r="B640" s="72">
        <v>57</v>
      </c>
      <c r="C640" s="269" t="s">
        <v>2317</v>
      </c>
      <c r="D640" s="240" t="s">
        <v>1651</v>
      </c>
      <c r="E640" s="62" t="s">
        <v>2318</v>
      </c>
      <c r="F640" s="240" t="s">
        <v>2319</v>
      </c>
      <c r="G640" s="59" t="s">
        <v>2315</v>
      </c>
      <c r="H640" s="57" t="s">
        <v>2320</v>
      </c>
      <c r="I640" s="129">
        <v>498000</v>
      </c>
      <c r="J640" s="86"/>
      <c r="K640" s="11"/>
      <c r="L640" s="200"/>
    </row>
    <row r="641" spans="1:12" s="12" customFormat="1" ht="16.5" customHeight="1">
      <c r="A641" s="72">
        <v>105</v>
      </c>
      <c r="B641" s="72">
        <v>58</v>
      </c>
      <c r="C641" s="72" t="s">
        <v>2355</v>
      </c>
      <c r="D641" s="51" t="s">
        <v>1651</v>
      </c>
      <c r="E641" s="51" t="s">
        <v>1597</v>
      </c>
      <c r="F641" s="51" t="s">
        <v>2356</v>
      </c>
      <c r="G641" s="59" t="s">
        <v>2357</v>
      </c>
      <c r="H641" s="57" t="s">
        <v>2358</v>
      </c>
      <c r="I641" s="161">
        <v>510000</v>
      </c>
      <c r="J641" s="88"/>
      <c r="K641" s="11"/>
      <c r="L641" s="200"/>
    </row>
    <row r="642" spans="1:12" s="12" customFormat="1" ht="16.5" customHeight="1">
      <c r="A642" s="72">
        <v>105</v>
      </c>
      <c r="B642" s="72">
        <v>59</v>
      </c>
      <c r="C642" s="72" t="s">
        <v>2349</v>
      </c>
      <c r="D642" s="51" t="s">
        <v>2350</v>
      </c>
      <c r="E642" s="62" t="s">
        <v>2351</v>
      </c>
      <c r="F642" s="51" t="s">
        <v>2352</v>
      </c>
      <c r="G642" s="59" t="s">
        <v>2353</v>
      </c>
      <c r="H642" s="57" t="s">
        <v>2354</v>
      </c>
      <c r="I642" s="129">
        <v>281000</v>
      </c>
      <c r="J642" s="88"/>
      <c r="K642" s="11"/>
      <c r="L642" s="200"/>
    </row>
    <row r="643" spans="1:12" s="12" customFormat="1">
      <c r="A643" s="72">
        <v>105</v>
      </c>
      <c r="B643" s="72">
        <v>60</v>
      </c>
      <c r="C643" s="287" t="s">
        <v>2359</v>
      </c>
      <c r="D643" s="104" t="s">
        <v>2291</v>
      </c>
      <c r="E643" s="104" t="s">
        <v>487</v>
      </c>
      <c r="F643" s="287" t="s">
        <v>2361</v>
      </c>
      <c r="G643" s="59" t="s">
        <v>2360</v>
      </c>
      <c r="H643" s="57" t="s">
        <v>2363</v>
      </c>
      <c r="I643" s="129">
        <v>500000</v>
      </c>
      <c r="J643" s="288" t="s">
        <v>2362</v>
      </c>
      <c r="K643" s="11"/>
      <c r="L643" s="200"/>
    </row>
    <row r="644" spans="1:12" ht="16.5" customHeight="1">
      <c r="A644" s="147">
        <v>106</v>
      </c>
      <c r="B644" s="147" t="s">
        <v>2364</v>
      </c>
      <c r="C644" s="147" t="s">
        <v>1714</v>
      </c>
      <c r="D644" s="135" t="s">
        <v>1798</v>
      </c>
      <c r="E644" s="149" t="s">
        <v>2596</v>
      </c>
      <c r="F644" s="135" t="s">
        <v>2365</v>
      </c>
      <c r="G644" s="136" t="s">
        <v>2366</v>
      </c>
      <c r="H644" s="137" t="s">
        <v>2367</v>
      </c>
      <c r="I644" s="138">
        <v>471500</v>
      </c>
      <c r="J644" s="108" t="s">
        <v>2576</v>
      </c>
      <c r="K644" s="178"/>
      <c r="L644" s="186">
        <v>52500</v>
      </c>
    </row>
    <row r="645" spans="1:12" ht="16.5" customHeight="1">
      <c r="A645" s="147">
        <v>106</v>
      </c>
      <c r="B645" s="147" t="s">
        <v>1802</v>
      </c>
      <c r="C645" s="147" t="s">
        <v>2569</v>
      </c>
      <c r="D645" s="135" t="s">
        <v>2570</v>
      </c>
      <c r="E645" s="149" t="s">
        <v>2572</v>
      </c>
      <c r="F645" s="135" t="s">
        <v>2573</v>
      </c>
      <c r="G645" s="136" t="s">
        <v>2574</v>
      </c>
      <c r="H645" s="137" t="s">
        <v>2575</v>
      </c>
      <c r="I645" s="138">
        <v>602178</v>
      </c>
      <c r="J645" s="108" t="s">
        <v>2577</v>
      </c>
      <c r="K645" s="178"/>
      <c r="L645" s="186">
        <v>62720</v>
      </c>
    </row>
    <row r="646" spans="1:12" ht="16.5" customHeight="1">
      <c r="A646" s="72">
        <v>106</v>
      </c>
      <c r="B646" s="72">
        <v>1</v>
      </c>
      <c r="C646" s="72" t="s">
        <v>2370</v>
      </c>
      <c r="D646" s="104" t="s">
        <v>2</v>
      </c>
      <c r="E646" s="68" t="s">
        <v>485</v>
      </c>
      <c r="F646" s="68" t="s">
        <v>2371</v>
      </c>
      <c r="G646" s="67" t="s">
        <v>2404</v>
      </c>
      <c r="H646" s="67" t="s">
        <v>2373</v>
      </c>
      <c r="I646" s="113">
        <v>702000</v>
      </c>
      <c r="J646" s="222"/>
      <c r="K646" s="11"/>
      <c r="L646" s="200">
        <v>57900</v>
      </c>
    </row>
    <row r="647" spans="1:12" ht="16.5" customHeight="1">
      <c r="A647" s="72">
        <v>106</v>
      </c>
      <c r="B647" s="72">
        <v>2</v>
      </c>
      <c r="C647" s="67" t="s">
        <v>2374</v>
      </c>
      <c r="D647" s="104" t="s">
        <v>2281</v>
      </c>
      <c r="E647" s="68" t="s">
        <v>2571</v>
      </c>
      <c r="F647" s="68" t="s">
        <v>2375</v>
      </c>
      <c r="G647" s="67" t="s">
        <v>2376</v>
      </c>
      <c r="H647" s="67" t="s">
        <v>2377</v>
      </c>
      <c r="I647" s="113">
        <v>457000</v>
      </c>
      <c r="J647" s="222"/>
      <c r="K647" s="11"/>
      <c r="L647" s="200">
        <v>27000</v>
      </c>
    </row>
    <row r="648" spans="1:12" ht="16.5" customHeight="1">
      <c r="A648" s="72">
        <v>106</v>
      </c>
      <c r="B648" s="72">
        <v>3</v>
      </c>
      <c r="C648" s="67" t="s">
        <v>2378</v>
      </c>
      <c r="D648" s="104" t="s">
        <v>1342</v>
      </c>
      <c r="E648" s="68" t="s">
        <v>486</v>
      </c>
      <c r="F648" s="68" t="s">
        <v>2379</v>
      </c>
      <c r="G648" s="67" t="s">
        <v>2372</v>
      </c>
      <c r="H648" s="67" t="s">
        <v>2380</v>
      </c>
      <c r="I648" s="113">
        <v>412000</v>
      </c>
      <c r="J648" s="222"/>
      <c r="K648" s="11"/>
      <c r="L648" s="200">
        <v>33000</v>
      </c>
    </row>
    <row r="649" spans="1:12" ht="16.5" customHeight="1">
      <c r="A649" s="72">
        <v>106</v>
      </c>
      <c r="B649" s="72">
        <v>4</v>
      </c>
      <c r="C649" s="67" t="s">
        <v>2381</v>
      </c>
      <c r="D649" s="104" t="s">
        <v>2382</v>
      </c>
      <c r="E649" s="68" t="s">
        <v>487</v>
      </c>
      <c r="F649" s="68" t="s">
        <v>2383</v>
      </c>
      <c r="G649" s="59" t="s">
        <v>2384</v>
      </c>
      <c r="H649" s="67" t="s">
        <v>2385</v>
      </c>
      <c r="I649" s="113">
        <v>350000</v>
      </c>
      <c r="J649" s="72"/>
      <c r="K649" s="11"/>
      <c r="L649" s="200">
        <v>25000</v>
      </c>
    </row>
    <row r="650" spans="1:12" ht="16.5" customHeight="1">
      <c r="A650" s="72">
        <v>106</v>
      </c>
      <c r="B650" s="72">
        <v>5</v>
      </c>
      <c r="C650" s="67" t="s">
        <v>2278</v>
      </c>
      <c r="D650" s="104" t="s">
        <v>1342</v>
      </c>
      <c r="E650" s="68" t="s">
        <v>485</v>
      </c>
      <c r="F650" s="27" t="s">
        <v>2386</v>
      </c>
      <c r="G650" s="59" t="s">
        <v>2387</v>
      </c>
      <c r="H650" s="67" t="s">
        <v>2388</v>
      </c>
      <c r="I650" s="113">
        <v>456000</v>
      </c>
      <c r="J650" s="222"/>
      <c r="K650" s="11"/>
      <c r="L650" s="200">
        <v>28800</v>
      </c>
    </row>
    <row r="651" spans="1:12" ht="16.5" customHeight="1">
      <c r="A651" s="72">
        <v>106</v>
      </c>
      <c r="B651" s="72">
        <v>6</v>
      </c>
      <c r="C651" s="67" t="s">
        <v>2389</v>
      </c>
      <c r="D651" s="104" t="s">
        <v>2391</v>
      </c>
      <c r="E651" s="68" t="s">
        <v>487</v>
      </c>
      <c r="F651" s="68" t="s">
        <v>2390</v>
      </c>
      <c r="G651" s="67" t="s">
        <v>2376</v>
      </c>
      <c r="H651" s="67" t="s">
        <v>2392</v>
      </c>
      <c r="I651" s="113">
        <v>465000</v>
      </c>
      <c r="J651" s="65"/>
      <c r="K651" s="11"/>
      <c r="L651" s="200">
        <v>40000</v>
      </c>
    </row>
    <row r="652" spans="1:12" ht="16.5" customHeight="1">
      <c r="A652" s="72">
        <v>106</v>
      </c>
      <c r="B652" s="72">
        <v>7</v>
      </c>
      <c r="C652" s="67" t="s">
        <v>2396</v>
      </c>
      <c r="D652" s="104" t="s">
        <v>2276</v>
      </c>
      <c r="E652" s="104" t="s">
        <v>487</v>
      </c>
      <c r="F652" s="104" t="s">
        <v>2395</v>
      </c>
      <c r="G652" s="67" t="s">
        <v>2394</v>
      </c>
      <c r="H652" s="67" t="s">
        <v>2393</v>
      </c>
      <c r="I652" s="113">
        <v>528000</v>
      </c>
      <c r="J652" s="222"/>
      <c r="K652" s="11"/>
      <c r="L652" s="200">
        <v>48000</v>
      </c>
    </row>
    <row r="653" spans="1:12" ht="16.5" customHeight="1">
      <c r="A653" s="72">
        <v>106</v>
      </c>
      <c r="B653" s="72">
        <v>8</v>
      </c>
      <c r="C653" s="67" t="s">
        <v>2280</v>
      </c>
      <c r="D653" s="104" t="s">
        <v>2397</v>
      </c>
      <c r="E653" s="104" t="s">
        <v>1597</v>
      </c>
      <c r="F653" s="104" t="s">
        <v>2398</v>
      </c>
      <c r="G653" s="67" t="s">
        <v>2372</v>
      </c>
      <c r="H653" s="67" t="s">
        <v>2399</v>
      </c>
      <c r="I653" s="113">
        <v>439000</v>
      </c>
      <c r="J653" s="223"/>
      <c r="K653" s="11"/>
      <c r="L653" s="200">
        <v>28000</v>
      </c>
    </row>
    <row r="654" spans="1:12" ht="16.5" customHeight="1">
      <c r="A654" s="72">
        <v>106</v>
      </c>
      <c r="B654" s="72">
        <v>9</v>
      </c>
      <c r="C654" s="67" t="s">
        <v>2400</v>
      </c>
      <c r="D654" s="104" t="s">
        <v>2287</v>
      </c>
      <c r="E654" s="104" t="s">
        <v>2401</v>
      </c>
      <c r="F654" s="104" t="s">
        <v>2402</v>
      </c>
      <c r="G654" s="67" t="s">
        <v>2376</v>
      </c>
      <c r="H654" s="67" t="s">
        <v>2403</v>
      </c>
      <c r="I654" s="113">
        <v>386000</v>
      </c>
      <c r="J654" s="224"/>
      <c r="K654" s="11"/>
      <c r="L654" s="200">
        <v>30000</v>
      </c>
    </row>
    <row r="655" spans="1:12" ht="16.5" customHeight="1">
      <c r="A655" s="72">
        <v>106</v>
      </c>
      <c r="B655" s="72">
        <v>10</v>
      </c>
      <c r="C655" s="175" t="s">
        <v>1602</v>
      </c>
      <c r="D655" s="104" t="s">
        <v>1603</v>
      </c>
      <c r="E655" s="104" t="s">
        <v>485</v>
      </c>
      <c r="F655" s="104" t="s">
        <v>2774</v>
      </c>
      <c r="G655" s="67" t="s">
        <v>2372</v>
      </c>
      <c r="H655" s="67" t="s">
        <v>2405</v>
      </c>
      <c r="I655" s="113">
        <v>579000</v>
      </c>
      <c r="J655" s="225" t="s">
        <v>2609</v>
      </c>
      <c r="K655" s="11"/>
      <c r="L655" s="200">
        <v>48600</v>
      </c>
    </row>
    <row r="656" spans="1:12" ht="16.5" customHeight="1">
      <c r="A656" s="72">
        <v>106</v>
      </c>
      <c r="B656" s="72">
        <v>11</v>
      </c>
      <c r="C656" s="67" t="s">
        <v>1829</v>
      </c>
      <c r="D656" s="104" t="s">
        <v>2406</v>
      </c>
      <c r="E656" s="104" t="s">
        <v>2407</v>
      </c>
      <c r="F656" s="104" t="s">
        <v>2777</v>
      </c>
      <c r="G656" s="67" t="s">
        <v>4813</v>
      </c>
      <c r="H656" s="67" t="s">
        <v>2408</v>
      </c>
      <c r="I656" s="113">
        <v>858000</v>
      </c>
      <c r="J656" s="225" t="s">
        <v>2610</v>
      </c>
      <c r="K656" s="11"/>
      <c r="L656" s="200">
        <v>75400</v>
      </c>
    </row>
    <row r="657" spans="1:12" ht="16.5" customHeight="1">
      <c r="A657" s="72">
        <v>106</v>
      </c>
      <c r="B657" s="72">
        <v>12</v>
      </c>
      <c r="C657" s="56" t="s">
        <v>2289</v>
      </c>
      <c r="D657" s="109" t="s">
        <v>2287</v>
      </c>
      <c r="E657" s="104" t="s">
        <v>485</v>
      </c>
      <c r="F657" s="111" t="s">
        <v>2409</v>
      </c>
      <c r="G657" s="59" t="s">
        <v>2417</v>
      </c>
      <c r="H657" s="115" t="s">
        <v>2414</v>
      </c>
      <c r="I657" s="114">
        <v>306000</v>
      </c>
      <c r="J657" s="225"/>
      <c r="K657" s="11"/>
      <c r="L657" s="200">
        <v>19000</v>
      </c>
    </row>
    <row r="658" spans="1:12" ht="16.5" customHeight="1">
      <c r="A658" s="72">
        <v>106</v>
      </c>
      <c r="B658" s="72">
        <v>13</v>
      </c>
      <c r="C658" s="115" t="s">
        <v>2288</v>
      </c>
      <c r="D658" s="109" t="s">
        <v>2287</v>
      </c>
      <c r="E658" s="104" t="s">
        <v>485</v>
      </c>
      <c r="F658" s="111" t="s">
        <v>2608</v>
      </c>
      <c r="G658" s="59" t="s">
        <v>2418</v>
      </c>
      <c r="H658" s="115" t="s">
        <v>2415</v>
      </c>
      <c r="I658" s="114">
        <v>835000</v>
      </c>
      <c r="J658" s="225"/>
      <c r="K658" s="11"/>
      <c r="L658" s="200">
        <v>78000</v>
      </c>
    </row>
    <row r="659" spans="1:12" ht="16.5" customHeight="1">
      <c r="A659" s="72">
        <v>106</v>
      </c>
      <c r="B659" s="72">
        <v>14</v>
      </c>
      <c r="C659" s="115" t="s">
        <v>2308</v>
      </c>
      <c r="D659" s="112" t="s">
        <v>2309</v>
      </c>
      <c r="E659" s="104" t="s">
        <v>486</v>
      </c>
      <c r="F659" s="111" t="s">
        <v>2410</v>
      </c>
      <c r="G659" s="59" t="s">
        <v>2418</v>
      </c>
      <c r="H659" s="115" t="s">
        <v>2416</v>
      </c>
      <c r="I659" s="114">
        <v>638000</v>
      </c>
      <c r="J659" s="225"/>
      <c r="K659" s="11"/>
      <c r="L659" s="200">
        <v>55700</v>
      </c>
    </row>
    <row r="660" spans="1:12" ht="16.5" customHeight="1">
      <c r="A660" s="72">
        <v>106</v>
      </c>
      <c r="B660" s="72">
        <v>15</v>
      </c>
      <c r="C660" s="115" t="s">
        <v>2306</v>
      </c>
      <c r="D660" s="112" t="s">
        <v>157</v>
      </c>
      <c r="E660" s="104" t="s">
        <v>487</v>
      </c>
      <c r="F660" s="111" t="s">
        <v>2411</v>
      </c>
      <c r="G660" s="59" t="s">
        <v>2418</v>
      </c>
      <c r="H660" s="115" t="s">
        <v>2422</v>
      </c>
      <c r="I660" s="114">
        <v>473000</v>
      </c>
      <c r="J660" s="225"/>
      <c r="K660" s="11"/>
      <c r="L660" s="200">
        <v>36000</v>
      </c>
    </row>
    <row r="661" spans="1:12" ht="16.5" customHeight="1">
      <c r="A661" s="72">
        <v>106</v>
      </c>
      <c r="B661" s="72">
        <v>16</v>
      </c>
      <c r="C661" s="115" t="s">
        <v>2413</v>
      </c>
      <c r="D661" s="112" t="s">
        <v>157</v>
      </c>
      <c r="E661" s="104" t="s">
        <v>487</v>
      </c>
      <c r="F661" s="111" t="s">
        <v>2412</v>
      </c>
      <c r="G661" s="59" t="s">
        <v>2418</v>
      </c>
      <c r="H661" s="61" t="s">
        <v>2436</v>
      </c>
      <c r="I661" s="118">
        <v>219000</v>
      </c>
      <c r="J661" s="225"/>
      <c r="K661" s="11"/>
      <c r="L661" s="200">
        <v>7900</v>
      </c>
    </row>
    <row r="662" spans="1:12" ht="16.5" customHeight="1">
      <c r="A662" s="72">
        <v>106</v>
      </c>
      <c r="B662" s="72">
        <v>17</v>
      </c>
      <c r="C662" s="65" t="s">
        <v>2420</v>
      </c>
      <c r="D662" s="117" t="s">
        <v>1866</v>
      </c>
      <c r="E662" s="109" t="s">
        <v>487</v>
      </c>
      <c r="F662" s="117" t="s">
        <v>2779</v>
      </c>
      <c r="G662" s="59" t="s">
        <v>2421</v>
      </c>
      <c r="H662" s="65" t="s">
        <v>2423</v>
      </c>
      <c r="I662" s="110">
        <v>598000</v>
      </c>
      <c r="J662" s="225" t="s">
        <v>2611</v>
      </c>
      <c r="K662" s="11"/>
      <c r="L662" s="200">
        <v>46100</v>
      </c>
    </row>
    <row r="663" spans="1:12" ht="16.5" customHeight="1">
      <c r="A663" s="72">
        <v>106</v>
      </c>
      <c r="B663" s="72">
        <v>18</v>
      </c>
      <c r="C663" s="115" t="s">
        <v>2285</v>
      </c>
      <c r="D663" s="112" t="s">
        <v>1342</v>
      </c>
      <c r="E663" s="109" t="s">
        <v>485</v>
      </c>
      <c r="F663" s="119" t="s">
        <v>2427</v>
      </c>
      <c r="G663" s="59" t="s">
        <v>2418</v>
      </c>
      <c r="H663" s="115" t="s">
        <v>2437</v>
      </c>
      <c r="I663" s="110">
        <v>502000</v>
      </c>
      <c r="J663" s="225"/>
      <c r="K663" s="11"/>
      <c r="L663" s="200">
        <v>45000</v>
      </c>
    </row>
    <row r="664" spans="1:12" ht="16.5" customHeight="1">
      <c r="A664" s="72">
        <v>106</v>
      </c>
      <c r="B664" s="72">
        <v>19</v>
      </c>
      <c r="C664" s="115" t="s">
        <v>2293</v>
      </c>
      <c r="D664" s="112" t="s">
        <v>2275</v>
      </c>
      <c r="E664" s="109" t="s">
        <v>485</v>
      </c>
      <c r="F664" s="119" t="s">
        <v>2428</v>
      </c>
      <c r="G664" s="59" t="s">
        <v>2418</v>
      </c>
      <c r="H664" s="115" t="s">
        <v>2438</v>
      </c>
      <c r="I664" s="110">
        <v>693000</v>
      </c>
      <c r="J664" s="225"/>
      <c r="K664" s="11"/>
      <c r="L664" s="200">
        <v>54000</v>
      </c>
    </row>
    <row r="665" spans="1:12" ht="16.5" customHeight="1">
      <c r="A665" s="72">
        <v>106</v>
      </c>
      <c r="B665" s="72">
        <v>20</v>
      </c>
      <c r="C665" s="115" t="s">
        <v>2284</v>
      </c>
      <c r="D665" s="112" t="s">
        <v>2277</v>
      </c>
      <c r="E665" s="109" t="s">
        <v>487</v>
      </c>
      <c r="F665" s="119" t="s">
        <v>2429</v>
      </c>
      <c r="G665" s="59" t="s">
        <v>2418</v>
      </c>
      <c r="H665" s="115" t="s">
        <v>2439</v>
      </c>
      <c r="I665" s="110">
        <v>488000</v>
      </c>
      <c r="J665" s="225"/>
      <c r="K665" s="11"/>
      <c r="L665" s="200">
        <v>43000</v>
      </c>
    </row>
    <row r="666" spans="1:12" ht="16.5" customHeight="1">
      <c r="A666" s="72">
        <v>106</v>
      </c>
      <c r="B666" s="72">
        <v>21</v>
      </c>
      <c r="C666" s="115" t="s">
        <v>2424</v>
      </c>
      <c r="D666" s="112" t="s">
        <v>2283</v>
      </c>
      <c r="E666" s="109" t="s">
        <v>487</v>
      </c>
      <c r="F666" s="119" t="s">
        <v>2430</v>
      </c>
      <c r="G666" s="59" t="s">
        <v>2418</v>
      </c>
      <c r="H666" s="115" t="s">
        <v>2440</v>
      </c>
      <c r="I666" s="110">
        <v>493000</v>
      </c>
      <c r="J666" s="225"/>
      <c r="K666" s="11"/>
      <c r="L666" s="200">
        <v>44000</v>
      </c>
    </row>
    <row r="667" spans="1:12" ht="16.5" customHeight="1">
      <c r="A667" s="72">
        <v>106</v>
      </c>
      <c r="B667" s="72">
        <v>22</v>
      </c>
      <c r="C667" s="115" t="s">
        <v>2425</v>
      </c>
      <c r="D667" s="112" t="s">
        <v>2301</v>
      </c>
      <c r="E667" s="109" t="s">
        <v>485</v>
      </c>
      <c r="F667" s="119" t="s">
        <v>2431</v>
      </c>
      <c r="G667" s="59" t="s">
        <v>2418</v>
      </c>
      <c r="H667" s="115" t="s">
        <v>2441</v>
      </c>
      <c r="I667" s="114">
        <v>495000</v>
      </c>
      <c r="J667" s="225"/>
      <c r="K667" s="11"/>
      <c r="L667" s="200">
        <v>44000</v>
      </c>
    </row>
    <row r="668" spans="1:12" ht="16.5" customHeight="1">
      <c r="A668" s="72">
        <v>106</v>
      </c>
      <c r="B668" s="72">
        <v>23</v>
      </c>
      <c r="C668" s="115" t="s">
        <v>1099</v>
      </c>
      <c r="D668" s="141" t="s">
        <v>2283</v>
      </c>
      <c r="E668" s="109" t="s">
        <v>485</v>
      </c>
      <c r="F668" s="119" t="s">
        <v>2452</v>
      </c>
      <c r="G668" s="59" t="s">
        <v>2447</v>
      </c>
      <c r="H668" s="115" t="s">
        <v>2442</v>
      </c>
      <c r="I668" s="114">
        <v>4630000</v>
      </c>
      <c r="J668" s="225"/>
      <c r="K668" s="11"/>
      <c r="L668" s="200">
        <v>577500</v>
      </c>
    </row>
    <row r="669" spans="1:12" ht="16.5" customHeight="1">
      <c r="A669" s="72">
        <v>106</v>
      </c>
      <c r="B669" s="72">
        <v>24</v>
      </c>
      <c r="C669" s="115" t="s">
        <v>2312</v>
      </c>
      <c r="D669" s="112" t="s">
        <v>2299</v>
      </c>
      <c r="E669" s="109" t="s">
        <v>487</v>
      </c>
      <c r="F669" s="119" t="s">
        <v>2432</v>
      </c>
      <c r="G669" s="65" t="s">
        <v>2448</v>
      </c>
      <c r="H669" s="115" t="s">
        <v>2443</v>
      </c>
      <c r="I669" s="114">
        <v>571000</v>
      </c>
      <c r="J669" s="225"/>
      <c r="K669" s="11"/>
      <c r="L669" s="200">
        <v>44000</v>
      </c>
    </row>
    <row r="670" spans="1:12" ht="16.5" customHeight="1">
      <c r="A670" s="72">
        <v>106</v>
      </c>
      <c r="B670" s="72">
        <v>25</v>
      </c>
      <c r="C670" s="115" t="s">
        <v>2426</v>
      </c>
      <c r="D670" s="58" t="s">
        <v>1342</v>
      </c>
      <c r="E670" s="109" t="s">
        <v>485</v>
      </c>
      <c r="F670" s="119" t="s">
        <v>2433</v>
      </c>
      <c r="G670" s="65" t="s">
        <v>2607</v>
      </c>
      <c r="H670" s="115" t="s">
        <v>2444</v>
      </c>
      <c r="I670" s="114">
        <v>499000</v>
      </c>
      <c r="J670" s="223"/>
      <c r="K670" s="11"/>
      <c r="L670" s="200">
        <v>35000</v>
      </c>
    </row>
    <row r="671" spans="1:12" ht="16.5" customHeight="1">
      <c r="A671" s="72">
        <v>106</v>
      </c>
      <c r="B671" s="72">
        <v>26</v>
      </c>
      <c r="C671" s="115" t="s">
        <v>2295</v>
      </c>
      <c r="D671" s="112" t="s">
        <v>1957</v>
      </c>
      <c r="E671" s="109" t="s">
        <v>487</v>
      </c>
      <c r="F671" s="119" t="s">
        <v>2434</v>
      </c>
      <c r="G671" s="65" t="s">
        <v>2448</v>
      </c>
      <c r="H671" s="115" t="s">
        <v>2445</v>
      </c>
      <c r="I671" s="120">
        <v>549000</v>
      </c>
      <c r="J671" s="223"/>
      <c r="K671" s="11"/>
      <c r="L671" s="200">
        <v>40000</v>
      </c>
    </row>
    <row r="672" spans="1:12" ht="16.5" customHeight="1">
      <c r="A672" s="72">
        <v>106</v>
      </c>
      <c r="B672" s="72">
        <v>27</v>
      </c>
      <c r="C672" s="115" t="s">
        <v>2296</v>
      </c>
      <c r="D672" s="112" t="s">
        <v>1957</v>
      </c>
      <c r="E672" s="109" t="s">
        <v>487</v>
      </c>
      <c r="F672" s="119" t="s">
        <v>2435</v>
      </c>
      <c r="G672" s="65" t="s">
        <v>2448</v>
      </c>
      <c r="H672" s="115" t="s">
        <v>2446</v>
      </c>
      <c r="I672" s="120">
        <v>550000</v>
      </c>
      <c r="J672" s="223"/>
      <c r="K672" s="11"/>
      <c r="L672" s="200">
        <v>43000</v>
      </c>
    </row>
    <row r="673" spans="1:24" ht="16.5" customHeight="1">
      <c r="A673" s="72">
        <v>106</v>
      </c>
      <c r="B673" s="72">
        <v>28</v>
      </c>
      <c r="C673" s="65" t="s">
        <v>1633</v>
      </c>
      <c r="D673" s="112" t="s">
        <v>2283</v>
      </c>
      <c r="E673" s="109" t="s">
        <v>487</v>
      </c>
      <c r="F673" s="117" t="s">
        <v>2449</v>
      </c>
      <c r="G673" s="59" t="s">
        <v>2450</v>
      </c>
      <c r="H673" s="115" t="s">
        <v>2451</v>
      </c>
      <c r="I673" s="120">
        <v>586000</v>
      </c>
      <c r="J673" s="223"/>
      <c r="K673" s="11"/>
      <c r="L673" s="200">
        <v>47000</v>
      </c>
    </row>
    <row r="674" spans="1:24" ht="16.5" customHeight="1">
      <c r="A674" s="72">
        <v>106</v>
      </c>
      <c r="B674" s="72">
        <v>29</v>
      </c>
      <c r="C674" s="72" t="s">
        <v>1627</v>
      </c>
      <c r="D674" s="112" t="s">
        <v>2283</v>
      </c>
      <c r="E674" s="109" t="s">
        <v>487</v>
      </c>
      <c r="F674" s="27" t="s">
        <v>2453</v>
      </c>
      <c r="G674" s="59" t="s">
        <v>2450</v>
      </c>
      <c r="H674" s="115" t="s">
        <v>2454</v>
      </c>
      <c r="I674" s="146">
        <v>586000</v>
      </c>
      <c r="J674" s="226"/>
      <c r="K674" s="11"/>
      <c r="L674" s="200">
        <v>47000</v>
      </c>
    </row>
    <row r="675" spans="1:24" ht="16.5" customHeight="1">
      <c r="A675" s="72">
        <v>106</v>
      </c>
      <c r="B675" s="72">
        <v>30</v>
      </c>
      <c r="C675" s="72" t="s">
        <v>2456</v>
      </c>
      <c r="D675" s="27" t="s">
        <v>1674</v>
      </c>
      <c r="E675" s="109" t="s">
        <v>485</v>
      </c>
      <c r="F675" s="27" t="s">
        <v>2457</v>
      </c>
      <c r="G675" s="59" t="s">
        <v>2450</v>
      </c>
      <c r="H675" s="115" t="s">
        <v>2455</v>
      </c>
      <c r="I675" s="120">
        <v>319000</v>
      </c>
      <c r="J675" s="225"/>
      <c r="K675" s="11"/>
      <c r="L675" s="200">
        <v>21000</v>
      </c>
    </row>
    <row r="676" spans="1:24" ht="16.5" customHeight="1">
      <c r="A676" s="72">
        <v>106</v>
      </c>
      <c r="B676" s="72">
        <v>31</v>
      </c>
      <c r="C676" s="115" t="s">
        <v>2310</v>
      </c>
      <c r="D676" s="112" t="s">
        <v>1</v>
      </c>
      <c r="E676" s="109" t="s">
        <v>485</v>
      </c>
      <c r="F676" s="116" t="s">
        <v>2458</v>
      </c>
      <c r="G676" s="59" t="s">
        <v>2479</v>
      </c>
      <c r="H676" s="122" t="s">
        <v>2473</v>
      </c>
      <c r="I676" s="120">
        <v>580000</v>
      </c>
      <c r="J676" s="223"/>
      <c r="K676" s="11"/>
      <c r="L676" s="200">
        <v>45000</v>
      </c>
    </row>
    <row r="677" spans="1:24" ht="16.5" customHeight="1">
      <c r="A677" s="72">
        <v>106</v>
      </c>
      <c r="B677" s="72">
        <v>32</v>
      </c>
      <c r="C677" s="56" t="s">
        <v>2471</v>
      </c>
      <c r="D677" s="112" t="s">
        <v>2469</v>
      </c>
      <c r="E677" s="109" t="s">
        <v>487</v>
      </c>
      <c r="F677" s="119" t="s">
        <v>2459</v>
      </c>
      <c r="G677" s="59" t="s">
        <v>2480</v>
      </c>
      <c r="H677" s="122" t="s">
        <v>2474</v>
      </c>
      <c r="I677" s="120">
        <v>469000</v>
      </c>
      <c r="J677" s="224"/>
      <c r="K677" s="11"/>
      <c r="L677" s="200">
        <v>36500</v>
      </c>
    </row>
    <row r="678" spans="1:24" ht="16.5" customHeight="1">
      <c r="A678" s="72">
        <v>106</v>
      </c>
      <c r="B678" s="72">
        <v>33</v>
      </c>
      <c r="C678" s="115" t="s">
        <v>2466</v>
      </c>
      <c r="D678" s="112" t="s">
        <v>2276</v>
      </c>
      <c r="E678" s="109" t="s">
        <v>487</v>
      </c>
      <c r="F678" s="119" t="s">
        <v>2460</v>
      </c>
      <c r="G678" s="65" t="s">
        <v>2417</v>
      </c>
      <c r="H678" s="122" t="s">
        <v>2475</v>
      </c>
      <c r="I678" s="114">
        <v>396000</v>
      </c>
      <c r="J678" s="224"/>
      <c r="K678" s="11"/>
      <c r="L678" s="200">
        <v>31000</v>
      </c>
    </row>
    <row r="679" spans="1:24" ht="16.5" customHeight="1">
      <c r="A679" s="72">
        <v>106</v>
      </c>
      <c r="B679" s="72">
        <v>34</v>
      </c>
      <c r="C679" s="115" t="s">
        <v>2302</v>
      </c>
      <c r="D679" s="112" t="s">
        <v>2303</v>
      </c>
      <c r="E679" s="109" t="s">
        <v>2472</v>
      </c>
      <c r="F679" s="119" t="s">
        <v>2461</v>
      </c>
      <c r="G679" s="59" t="s">
        <v>2481</v>
      </c>
      <c r="H679" s="122" t="s">
        <v>2476</v>
      </c>
      <c r="I679" s="120">
        <v>555000</v>
      </c>
      <c r="J679" s="224"/>
      <c r="K679" s="11"/>
      <c r="L679" s="200">
        <v>43000</v>
      </c>
    </row>
    <row r="680" spans="1:24" ht="16.5" customHeight="1">
      <c r="A680" s="72">
        <v>106</v>
      </c>
      <c r="B680" s="72">
        <v>35</v>
      </c>
      <c r="C680" s="115" t="s">
        <v>2304</v>
      </c>
      <c r="D680" s="112" t="s">
        <v>2305</v>
      </c>
      <c r="E680" s="109" t="s">
        <v>487</v>
      </c>
      <c r="F680" s="119" t="s">
        <v>2462</v>
      </c>
      <c r="G680" s="59" t="s">
        <v>2480</v>
      </c>
      <c r="H680" s="122" t="s">
        <v>2477</v>
      </c>
      <c r="I680" s="120">
        <v>451000</v>
      </c>
      <c r="J680" s="224"/>
      <c r="K680" s="11"/>
      <c r="L680" s="200">
        <v>27600</v>
      </c>
    </row>
    <row r="681" spans="1:24" ht="16.5" customHeight="1">
      <c r="A681" s="72">
        <v>106</v>
      </c>
      <c r="B681" s="72">
        <v>36</v>
      </c>
      <c r="C681" s="115" t="s">
        <v>2467</v>
      </c>
      <c r="D681" s="112" t="s">
        <v>2470</v>
      </c>
      <c r="E681" s="104" t="s">
        <v>1095</v>
      </c>
      <c r="F681" s="119" t="s">
        <v>2463</v>
      </c>
      <c r="G681" s="59" t="s">
        <v>2480</v>
      </c>
      <c r="H681" s="122" t="s">
        <v>2478</v>
      </c>
      <c r="I681" s="120">
        <v>835000</v>
      </c>
      <c r="J681" s="224"/>
      <c r="K681" s="11"/>
      <c r="L681" s="200">
        <v>88400</v>
      </c>
    </row>
    <row r="682" spans="1:24" ht="16.5" customHeight="1">
      <c r="A682" s="72">
        <v>106</v>
      </c>
      <c r="B682" s="72">
        <v>37</v>
      </c>
      <c r="C682" s="115" t="s">
        <v>2297</v>
      </c>
      <c r="D682" s="112" t="s">
        <v>1342</v>
      </c>
      <c r="E682" s="109" t="s">
        <v>2472</v>
      </c>
      <c r="F682" s="116" t="s">
        <v>2464</v>
      </c>
      <c r="G682" s="59" t="s">
        <v>2421</v>
      </c>
      <c r="H682" s="122" t="s">
        <v>2482</v>
      </c>
      <c r="I682" s="120">
        <v>428000</v>
      </c>
      <c r="J682" s="224"/>
      <c r="K682" s="11"/>
      <c r="L682" s="200">
        <v>27000</v>
      </c>
    </row>
    <row r="683" spans="1:24" ht="16.5" customHeight="1">
      <c r="A683" s="72">
        <v>106</v>
      </c>
      <c r="B683" s="72">
        <v>38</v>
      </c>
      <c r="C683" s="115" t="s">
        <v>2468</v>
      </c>
      <c r="D683" s="112" t="s">
        <v>2287</v>
      </c>
      <c r="E683" s="104" t="s">
        <v>1095</v>
      </c>
      <c r="F683" s="119" t="s">
        <v>2465</v>
      </c>
      <c r="G683" s="59" t="s">
        <v>2481</v>
      </c>
      <c r="H683" s="115" t="s">
        <v>2491</v>
      </c>
      <c r="I683" s="120">
        <v>657000</v>
      </c>
      <c r="J683" s="224"/>
      <c r="K683" s="11"/>
      <c r="L683" s="200">
        <v>42500</v>
      </c>
    </row>
    <row r="684" spans="1:24" ht="16.5" customHeight="1">
      <c r="A684" s="72">
        <v>106</v>
      </c>
      <c r="B684" s="72">
        <v>39</v>
      </c>
      <c r="C684" s="122" t="s">
        <v>2483</v>
      </c>
      <c r="D684" s="111" t="s">
        <v>2303</v>
      </c>
      <c r="E684" s="109" t="s">
        <v>487</v>
      </c>
      <c r="F684" s="29" t="s">
        <v>2497</v>
      </c>
      <c r="G684" s="59" t="s">
        <v>2417</v>
      </c>
      <c r="H684" s="115" t="s">
        <v>2492</v>
      </c>
      <c r="I684" s="120">
        <v>449000</v>
      </c>
      <c r="J684" s="227"/>
      <c r="K684" s="202"/>
      <c r="L684" s="200">
        <v>30000</v>
      </c>
      <c r="M684" s="121"/>
      <c r="N684" s="121"/>
      <c r="O684" s="121"/>
      <c r="P684" s="121"/>
      <c r="Q684" s="121"/>
      <c r="R684" s="121"/>
      <c r="S684" s="121"/>
      <c r="T684" s="121"/>
      <c r="U684" s="121"/>
      <c r="V684" s="121"/>
      <c r="W684" s="121"/>
      <c r="X684" s="121"/>
    </row>
    <row r="685" spans="1:24" ht="16.5" customHeight="1">
      <c r="A685" s="72">
        <v>106</v>
      </c>
      <c r="B685" s="72">
        <v>40</v>
      </c>
      <c r="C685" s="122" t="s">
        <v>2484</v>
      </c>
      <c r="D685" s="111" t="s">
        <v>2277</v>
      </c>
      <c r="E685" s="104" t="s">
        <v>1095</v>
      </c>
      <c r="F685" s="29" t="s">
        <v>2485</v>
      </c>
      <c r="G685" s="59" t="s">
        <v>2417</v>
      </c>
      <c r="H685" s="115" t="s">
        <v>2493</v>
      </c>
      <c r="I685" s="120">
        <v>555000</v>
      </c>
      <c r="J685" s="227"/>
      <c r="K685" s="202"/>
      <c r="L685" s="200">
        <v>43000</v>
      </c>
      <c r="M685" s="121"/>
      <c r="N685" s="121"/>
      <c r="O685" s="121"/>
      <c r="P685" s="121"/>
      <c r="Q685" s="121"/>
      <c r="R685" s="121"/>
      <c r="S685" s="121"/>
      <c r="T685" s="121"/>
      <c r="U685" s="121"/>
      <c r="V685" s="121"/>
      <c r="W685" s="121"/>
      <c r="X685" s="121"/>
    </row>
    <row r="686" spans="1:24" ht="16.5" customHeight="1">
      <c r="A686" s="72">
        <v>106</v>
      </c>
      <c r="B686" s="72">
        <v>41</v>
      </c>
      <c r="C686" s="122" t="s">
        <v>2298</v>
      </c>
      <c r="D686" s="111" t="s">
        <v>2299</v>
      </c>
      <c r="E686" s="109" t="s">
        <v>487</v>
      </c>
      <c r="F686" s="29" t="s">
        <v>2486</v>
      </c>
      <c r="G686" s="59" t="s">
        <v>2417</v>
      </c>
      <c r="H686" s="115" t="s">
        <v>2494</v>
      </c>
      <c r="I686" s="120">
        <v>719000</v>
      </c>
      <c r="J686" s="228"/>
      <c r="K686" s="202"/>
      <c r="L686" s="200">
        <v>61000</v>
      </c>
      <c r="M686" s="121"/>
      <c r="N686" s="121"/>
      <c r="O686" s="121"/>
      <c r="P686" s="121"/>
      <c r="Q686" s="121"/>
      <c r="R686" s="121"/>
      <c r="S686" s="121"/>
      <c r="T686" s="121"/>
      <c r="U686" s="121"/>
      <c r="V686" s="121"/>
      <c r="W686" s="121"/>
      <c r="X686" s="121"/>
    </row>
    <row r="687" spans="1:24" ht="16.5" customHeight="1">
      <c r="A687" s="72">
        <v>106</v>
      </c>
      <c r="B687" s="72">
        <v>42</v>
      </c>
      <c r="C687" s="115" t="s">
        <v>2307</v>
      </c>
      <c r="D687" s="112" t="s">
        <v>2286</v>
      </c>
      <c r="E687" s="109" t="s">
        <v>487</v>
      </c>
      <c r="F687" s="119" t="s">
        <v>2487</v>
      </c>
      <c r="G687" s="59" t="s">
        <v>2417</v>
      </c>
      <c r="H687" s="61" t="s">
        <v>2495</v>
      </c>
      <c r="I687" s="123">
        <v>726000</v>
      </c>
      <c r="J687" s="227"/>
      <c r="K687" s="202"/>
      <c r="L687" s="200">
        <v>61000</v>
      </c>
      <c r="M687" s="121"/>
      <c r="N687" s="121"/>
      <c r="O687" s="121"/>
      <c r="P687" s="121"/>
      <c r="Q687" s="121"/>
      <c r="R687" s="121"/>
      <c r="S687" s="121"/>
      <c r="T687" s="121"/>
      <c r="U687" s="121"/>
      <c r="V687" s="121"/>
      <c r="W687" s="121"/>
      <c r="X687" s="121"/>
    </row>
    <row r="688" spans="1:24" ht="16.5" customHeight="1">
      <c r="A688" s="72">
        <v>106</v>
      </c>
      <c r="B688" s="72">
        <v>43</v>
      </c>
      <c r="C688" s="115" t="s">
        <v>2302</v>
      </c>
      <c r="D688" s="112" t="s">
        <v>2303</v>
      </c>
      <c r="E688" s="109" t="s">
        <v>2488</v>
      </c>
      <c r="F688" s="119" t="s">
        <v>2781</v>
      </c>
      <c r="G688" s="59" t="s">
        <v>2489</v>
      </c>
      <c r="H688" s="61" t="s">
        <v>2496</v>
      </c>
      <c r="I688" s="123">
        <v>1074000</v>
      </c>
      <c r="J688" s="225" t="s">
        <v>2612</v>
      </c>
      <c r="K688" s="202"/>
      <c r="L688" s="200">
        <v>109000</v>
      </c>
      <c r="M688" s="121"/>
      <c r="N688" s="121"/>
      <c r="O688" s="121"/>
      <c r="P688" s="121"/>
      <c r="Q688" s="121"/>
      <c r="R688" s="121"/>
      <c r="S688" s="121"/>
      <c r="T688" s="121"/>
      <c r="U688" s="121"/>
      <c r="V688" s="121"/>
      <c r="W688" s="121"/>
      <c r="X688" s="121"/>
    </row>
    <row r="689" spans="1:24" ht="16.5" customHeight="1">
      <c r="A689" s="72">
        <v>106</v>
      </c>
      <c r="B689" s="72">
        <v>44</v>
      </c>
      <c r="C689" s="56" t="s">
        <v>2282</v>
      </c>
      <c r="D689" s="112" t="s">
        <v>2283</v>
      </c>
      <c r="E689" s="109" t="s">
        <v>487</v>
      </c>
      <c r="F689" s="119" t="s">
        <v>2783</v>
      </c>
      <c r="G689" s="59" t="s">
        <v>2490</v>
      </c>
      <c r="H689" s="115" t="s">
        <v>2520</v>
      </c>
      <c r="I689" s="120">
        <v>1000000</v>
      </c>
      <c r="J689" s="225" t="s">
        <v>2613</v>
      </c>
      <c r="K689" s="202"/>
      <c r="L689" s="200">
        <v>120000</v>
      </c>
      <c r="M689" s="121"/>
      <c r="N689" s="121"/>
      <c r="O689" s="121"/>
      <c r="P689" s="121"/>
      <c r="Q689" s="121"/>
      <c r="R689" s="121"/>
      <c r="S689" s="121"/>
      <c r="T689" s="121"/>
      <c r="U689" s="121"/>
      <c r="V689" s="121"/>
      <c r="W689" s="121"/>
      <c r="X689" s="121"/>
    </row>
    <row r="690" spans="1:24" ht="16.5" customHeight="1">
      <c r="A690" s="72">
        <v>106</v>
      </c>
      <c r="B690" s="72">
        <v>45</v>
      </c>
      <c r="C690" s="115" t="s">
        <v>2498</v>
      </c>
      <c r="D690" s="112" t="s">
        <v>2301</v>
      </c>
      <c r="E690" s="109" t="s">
        <v>487</v>
      </c>
      <c r="F690" s="119" t="s">
        <v>2503</v>
      </c>
      <c r="G690" s="59" t="s">
        <v>2417</v>
      </c>
      <c r="H690" s="115" t="s">
        <v>2521</v>
      </c>
      <c r="I690" s="120">
        <v>756000</v>
      </c>
      <c r="J690" s="227"/>
      <c r="K690" s="202"/>
      <c r="L690" s="200">
        <v>67600</v>
      </c>
      <c r="M690" s="121"/>
      <c r="N690" s="121"/>
      <c r="O690" s="121"/>
      <c r="P690" s="121"/>
      <c r="Q690" s="121"/>
      <c r="R690" s="121"/>
      <c r="S690" s="121"/>
      <c r="T690" s="121"/>
      <c r="U690" s="121"/>
      <c r="V690" s="121"/>
      <c r="W690" s="121"/>
      <c r="X690" s="121"/>
    </row>
    <row r="691" spans="1:24" ht="16.5" customHeight="1">
      <c r="A691" s="72">
        <v>106</v>
      </c>
      <c r="B691" s="72">
        <v>46</v>
      </c>
      <c r="C691" s="115" t="s">
        <v>2292</v>
      </c>
      <c r="D691" s="112" t="s">
        <v>2283</v>
      </c>
      <c r="E691" s="109" t="s">
        <v>487</v>
      </c>
      <c r="F691" s="119" t="s">
        <v>2504</v>
      </c>
      <c r="G691" s="59" t="s">
        <v>2417</v>
      </c>
      <c r="H691" s="115" t="s">
        <v>2522</v>
      </c>
      <c r="I691" s="120">
        <v>662000</v>
      </c>
      <c r="J691" s="227"/>
      <c r="K691" s="202"/>
      <c r="L691" s="200">
        <v>55000</v>
      </c>
      <c r="M691" s="121"/>
      <c r="N691" s="121"/>
      <c r="O691" s="121"/>
      <c r="P691" s="121"/>
      <c r="Q691" s="121"/>
      <c r="R691" s="121"/>
      <c r="S691" s="121"/>
      <c r="T691" s="121"/>
      <c r="U691" s="121"/>
      <c r="V691" s="121"/>
      <c r="W691" s="121"/>
      <c r="X691" s="121"/>
    </row>
    <row r="692" spans="1:24" ht="16.5" customHeight="1">
      <c r="A692" s="72">
        <v>106</v>
      </c>
      <c r="B692" s="72">
        <v>47</v>
      </c>
      <c r="C692" s="115" t="s">
        <v>1988</v>
      </c>
      <c r="D692" s="112" t="s">
        <v>2275</v>
      </c>
      <c r="E692" s="109" t="s">
        <v>487</v>
      </c>
      <c r="F692" s="119" t="s">
        <v>2505</v>
      </c>
      <c r="G692" s="59" t="s">
        <v>2417</v>
      </c>
      <c r="H692" s="115" t="s">
        <v>2523</v>
      </c>
      <c r="I692" s="120">
        <v>585000</v>
      </c>
      <c r="J692" s="57"/>
      <c r="K692" s="202"/>
      <c r="L692" s="200">
        <v>48000</v>
      </c>
      <c r="M692" s="121"/>
      <c r="N692" s="121"/>
      <c r="O692" s="121"/>
      <c r="P692" s="121"/>
      <c r="Q692" s="121"/>
      <c r="R692" s="121"/>
      <c r="S692" s="121"/>
      <c r="T692" s="121"/>
      <c r="U692" s="121"/>
      <c r="V692" s="121"/>
      <c r="W692" s="121"/>
      <c r="X692" s="121"/>
    </row>
    <row r="693" spans="1:24" ht="16.5" customHeight="1">
      <c r="A693" s="72">
        <v>106</v>
      </c>
      <c r="B693" s="72">
        <v>48</v>
      </c>
      <c r="C693" s="115" t="s">
        <v>2499</v>
      </c>
      <c r="D693" s="112" t="s">
        <v>2286</v>
      </c>
      <c r="E693" s="109" t="s">
        <v>2518</v>
      </c>
      <c r="F693" s="119" t="s">
        <v>2506</v>
      </c>
      <c r="G693" s="59" t="s">
        <v>2417</v>
      </c>
      <c r="H693" s="115" t="s">
        <v>2524</v>
      </c>
      <c r="I693" s="120">
        <v>523000</v>
      </c>
      <c r="J693" s="57"/>
      <c r="K693" s="202"/>
      <c r="L693" s="200">
        <v>37000</v>
      </c>
      <c r="M693" s="121"/>
      <c r="N693" s="121"/>
      <c r="O693" s="121"/>
      <c r="P693" s="121"/>
      <c r="Q693" s="121"/>
      <c r="R693" s="121"/>
      <c r="S693" s="121"/>
      <c r="T693" s="121"/>
      <c r="U693" s="121"/>
      <c r="V693" s="121"/>
      <c r="W693" s="121"/>
      <c r="X693" s="121"/>
    </row>
    <row r="694" spans="1:24" ht="16.5" customHeight="1">
      <c r="A694" s="72">
        <v>106</v>
      </c>
      <c r="B694" s="72">
        <v>49</v>
      </c>
      <c r="C694" s="115" t="s">
        <v>2294</v>
      </c>
      <c r="D694" s="112" t="s">
        <v>2275</v>
      </c>
      <c r="E694" s="109" t="s">
        <v>2518</v>
      </c>
      <c r="F694" s="124" t="s">
        <v>2507</v>
      </c>
      <c r="G694" s="59" t="s">
        <v>2417</v>
      </c>
      <c r="H694" s="115" t="s">
        <v>2525</v>
      </c>
      <c r="I694" s="120">
        <v>539000</v>
      </c>
      <c r="J694" s="57"/>
      <c r="K694" s="202"/>
      <c r="L694" s="200">
        <v>42000</v>
      </c>
      <c r="M694" s="121"/>
      <c r="N694" s="121"/>
      <c r="O694" s="121"/>
      <c r="P694" s="121"/>
      <c r="Q694" s="121"/>
      <c r="R694" s="121"/>
      <c r="S694" s="121"/>
      <c r="T694" s="121"/>
      <c r="U694" s="121"/>
      <c r="V694" s="121"/>
      <c r="W694" s="121"/>
      <c r="X694" s="121"/>
    </row>
    <row r="695" spans="1:24" ht="16.5" customHeight="1">
      <c r="A695" s="72">
        <v>106</v>
      </c>
      <c r="B695" s="72">
        <v>50</v>
      </c>
      <c r="C695" s="115" t="s">
        <v>2566</v>
      </c>
      <c r="D695" s="112" t="s">
        <v>1659</v>
      </c>
      <c r="E695" s="104" t="s">
        <v>2567</v>
      </c>
      <c r="F695" s="119" t="s">
        <v>2508</v>
      </c>
      <c r="G695" s="59" t="s">
        <v>2417</v>
      </c>
      <c r="H695" s="115" t="s">
        <v>2526</v>
      </c>
      <c r="I695" s="120">
        <v>435000</v>
      </c>
      <c r="J695" s="57" t="s">
        <v>2568</v>
      </c>
      <c r="K695" s="202"/>
      <c r="L695" s="200">
        <v>31000</v>
      </c>
      <c r="M695" s="121"/>
      <c r="N695" s="121"/>
      <c r="O695" s="121"/>
      <c r="P695" s="121"/>
      <c r="Q695" s="121"/>
      <c r="R695" s="121"/>
      <c r="S695" s="121"/>
      <c r="T695" s="121"/>
      <c r="U695" s="121"/>
      <c r="V695" s="121"/>
      <c r="W695" s="121"/>
      <c r="X695" s="121"/>
    </row>
    <row r="696" spans="1:24" ht="16.5" customHeight="1">
      <c r="A696" s="72">
        <v>106</v>
      </c>
      <c r="B696" s="72">
        <v>51</v>
      </c>
      <c r="C696" s="115" t="s">
        <v>2500</v>
      </c>
      <c r="D696" s="112" t="s">
        <v>2286</v>
      </c>
      <c r="E696" s="109" t="s">
        <v>487</v>
      </c>
      <c r="F696" s="119" t="s">
        <v>2509</v>
      </c>
      <c r="G696" s="59" t="s">
        <v>2417</v>
      </c>
      <c r="H696" s="115" t="s">
        <v>2527</v>
      </c>
      <c r="I696" s="120">
        <v>663000</v>
      </c>
      <c r="J696" s="57"/>
      <c r="K696" s="202"/>
      <c r="L696" s="200">
        <v>58000</v>
      </c>
      <c r="M696" s="121"/>
      <c r="N696" s="121"/>
      <c r="O696" s="121"/>
      <c r="P696" s="121"/>
      <c r="Q696" s="121"/>
      <c r="R696" s="121"/>
      <c r="S696" s="121"/>
      <c r="T696" s="121"/>
      <c r="U696" s="121"/>
      <c r="V696" s="121"/>
      <c r="W696" s="121"/>
      <c r="X696" s="121"/>
    </row>
    <row r="697" spans="1:24" ht="16.5" customHeight="1">
      <c r="A697" s="72">
        <v>106</v>
      </c>
      <c r="B697" s="72">
        <v>52</v>
      </c>
      <c r="C697" s="115" t="s">
        <v>2274</v>
      </c>
      <c r="D697" s="109" t="s">
        <v>1685</v>
      </c>
      <c r="E697" s="109" t="s">
        <v>2518</v>
      </c>
      <c r="F697" s="124" t="s">
        <v>2510</v>
      </c>
      <c r="G697" s="59" t="s">
        <v>2417</v>
      </c>
      <c r="H697" s="56" t="s">
        <v>2528</v>
      </c>
      <c r="I697" s="123">
        <v>638000</v>
      </c>
      <c r="J697" s="61"/>
      <c r="K697" s="202"/>
      <c r="L697" s="200">
        <v>55000</v>
      </c>
      <c r="M697" s="121"/>
      <c r="N697" s="121"/>
      <c r="O697" s="121"/>
      <c r="P697" s="121"/>
      <c r="Q697" s="121"/>
      <c r="R697" s="121"/>
      <c r="S697" s="121"/>
      <c r="T697" s="121"/>
      <c r="U697" s="121"/>
      <c r="V697" s="121"/>
      <c r="W697" s="121"/>
      <c r="X697" s="121"/>
    </row>
    <row r="698" spans="1:24" ht="16.5" customHeight="1">
      <c r="A698" s="72">
        <v>106</v>
      </c>
      <c r="B698" s="72">
        <v>53</v>
      </c>
      <c r="C698" s="115" t="s">
        <v>2501</v>
      </c>
      <c r="D698" s="109" t="s">
        <v>2283</v>
      </c>
      <c r="E698" s="109" t="s">
        <v>487</v>
      </c>
      <c r="F698" s="124" t="s">
        <v>2511</v>
      </c>
      <c r="G698" s="59" t="s">
        <v>2417</v>
      </c>
      <c r="H698" s="56" t="s">
        <v>2529</v>
      </c>
      <c r="I698" s="123">
        <v>538000</v>
      </c>
      <c r="J698" s="61"/>
      <c r="K698" s="202"/>
      <c r="L698" s="200">
        <v>43000</v>
      </c>
      <c r="M698" s="121"/>
      <c r="N698" s="121"/>
      <c r="O698" s="121"/>
      <c r="P698" s="121"/>
      <c r="Q698" s="121"/>
      <c r="R698" s="121"/>
      <c r="S698" s="121"/>
      <c r="T698" s="121"/>
      <c r="U698" s="121"/>
      <c r="V698" s="121"/>
      <c r="W698" s="121"/>
      <c r="X698" s="121"/>
    </row>
    <row r="699" spans="1:24" ht="16.5" customHeight="1">
      <c r="A699" s="72">
        <v>106</v>
      </c>
      <c r="B699" s="72">
        <v>54</v>
      </c>
      <c r="C699" s="115" t="s">
        <v>2502</v>
      </c>
      <c r="D699" s="109" t="s">
        <v>2283</v>
      </c>
      <c r="E699" s="104" t="s">
        <v>1095</v>
      </c>
      <c r="F699" s="116" t="s">
        <v>2512</v>
      </c>
      <c r="G699" s="59" t="s">
        <v>2417</v>
      </c>
      <c r="H699" s="56" t="s">
        <v>2530</v>
      </c>
      <c r="I699" s="123">
        <v>536000</v>
      </c>
      <c r="J699" s="61"/>
      <c r="K699" s="202"/>
      <c r="L699" s="200">
        <v>40000</v>
      </c>
      <c r="M699" s="121"/>
      <c r="N699" s="121"/>
      <c r="O699" s="121"/>
      <c r="P699" s="121"/>
      <c r="Q699" s="121"/>
      <c r="R699" s="121"/>
      <c r="S699" s="121"/>
      <c r="T699" s="121"/>
      <c r="U699" s="121"/>
      <c r="V699" s="121"/>
      <c r="W699" s="121"/>
      <c r="X699" s="121"/>
    </row>
    <row r="700" spans="1:24" ht="16.5" customHeight="1">
      <c r="A700" s="72">
        <v>106</v>
      </c>
      <c r="B700" s="72">
        <v>55</v>
      </c>
      <c r="C700" s="122" t="s">
        <v>2513</v>
      </c>
      <c r="D700" s="104" t="s">
        <v>2514</v>
      </c>
      <c r="E700" s="104" t="s">
        <v>2519</v>
      </c>
      <c r="F700" s="68" t="s">
        <v>2515</v>
      </c>
      <c r="G700" s="59" t="s">
        <v>2417</v>
      </c>
      <c r="H700" s="67" t="s">
        <v>2531</v>
      </c>
      <c r="I700" s="123">
        <v>539000</v>
      </c>
      <c r="J700" s="61"/>
      <c r="K700" s="202"/>
      <c r="L700" s="200">
        <v>42000</v>
      </c>
      <c r="M700" s="121"/>
      <c r="N700" s="121"/>
      <c r="O700" s="121"/>
      <c r="P700" s="121"/>
      <c r="Q700" s="121"/>
      <c r="R700" s="121"/>
      <c r="S700" s="121"/>
      <c r="T700" s="121"/>
      <c r="U700" s="121"/>
      <c r="V700" s="121"/>
      <c r="W700" s="121"/>
      <c r="X700" s="121"/>
    </row>
    <row r="701" spans="1:24" ht="16.5" customHeight="1">
      <c r="A701" s="72">
        <v>106</v>
      </c>
      <c r="B701" s="72">
        <v>56</v>
      </c>
      <c r="C701" s="122" t="s">
        <v>2290</v>
      </c>
      <c r="D701" s="104" t="s">
        <v>2470</v>
      </c>
      <c r="E701" s="104" t="s">
        <v>2519</v>
      </c>
      <c r="F701" s="68" t="s">
        <v>2516</v>
      </c>
      <c r="G701" s="59" t="s">
        <v>2417</v>
      </c>
      <c r="H701" s="67" t="s">
        <v>2532</v>
      </c>
      <c r="I701" s="123">
        <v>565000</v>
      </c>
      <c r="J701" s="61"/>
      <c r="K701" s="202"/>
      <c r="L701" s="200">
        <v>43000</v>
      </c>
      <c r="M701" s="121"/>
      <c r="N701" s="121"/>
      <c r="O701" s="121"/>
      <c r="P701" s="121"/>
      <c r="Q701" s="121"/>
      <c r="R701" s="121"/>
      <c r="S701" s="121"/>
      <c r="T701" s="121"/>
      <c r="U701" s="121"/>
      <c r="V701" s="121"/>
      <c r="W701" s="121"/>
      <c r="X701" s="121"/>
    </row>
    <row r="702" spans="1:24" ht="16.5" customHeight="1">
      <c r="A702" s="72">
        <v>106</v>
      </c>
      <c r="B702" s="72">
        <v>57</v>
      </c>
      <c r="C702" s="168" t="s">
        <v>2300</v>
      </c>
      <c r="D702" s="104" t="s">
        <v>2301</v>
      </c>
      <c r="E702" s="104" t="s">
        <v>1095</v>
      </c>
      <c r="F702" s="68" t="s">
        <v>2517</v>
      </c>
      <c r="G702" s="59" t="s">
        <v>2421</v>
      </c>
      <c r="H702" s="67" t="s">
        <v>2534</v>
      </c>
      <c r="I702" s="145">
        <v>460000</v>
      </c>
      <c r="J702" s="127"/>
      <c r="K702" s="202"/>
      <c r="L702" s="200">
        <v>29000</v>
      </c>
      <c r="M702" s="121"/>
      <c r="N702" s="121"/>
      <c r="O702" s="121"/>
      <c r="P702" s="121"/>
      <c r="Q702" s="121"/>
      <c r="R702" s="121"/>
      <c r="S702" s="121"/>
      <c r="T702" s="121"/>
      <c r="U702" s="121"/>
      <c r="V702" s="121"/>
      <c r="W702" s="121"/>
      <c r="X702" s="121"/>
    </row>
    <row r="703" spans="1:24" s="125" customFormat="1" ht="16.5" customHeight="1">
      <c r="A703" s="72">
        <v>106</v>
      </c>
      <c r="B703" s="72">
        <v>58</v>
      </c>
      <c r="C703" s="144" t="s">
        <v>2533</v>
      </c>
      <c r="D703" s="104" t="s">
        <v>2469</v>
      </c>
      <c r="E703" s="104" t="s">
        <v>1095</v>
      </c>
      <c r="F703" s="58" t="s">
        <v>2536</v>
      </c>
      <c r="G703" s="61" t="s">
        <v>2535</v>
      </c>
      <c r="H703" s="67" t="s">
        <v>2541</v>
      </c>
      <c r="I703" s="145">
        <v>575000</v>
      </c>
      <c r="J703" s="127" t="s">
        <v>2537</v>
      </c>
      <c r="K703" s="202"/>
      <c r="L703" s="200">
        <v>22000</v>
      </c>
      <c r="M703" s="121"/>
      <c r="N703" s="121"/>
      <c r="O703" s="121"/>
      <c r="P703" s="121"/>
      <c r="Q703" s="121"/>
      <c r="R703" s="121"/>
      <c r="S703" s="121"/>
      <c r="T703" s="121"/>
      <c r="U703" s="121"/>
      <c r="V703" s="121"/>
      <c r="W703" s="121"/>
      <c r="X703" s="121"/>
    </row>
    <row r="704" spans="1:24" ht="16.5" customHeight="1">
      <c r="A704" s="72">
        <v>106</v>
      </c>
      <c r="B704" s="72">
        <v>59</v>
      </c>
      <c r="C704" s="72" t="s">
        <v>2538</v>
      </c>
      <c r="D704" s="112" t="s">
        <v>2286</v>
      </c>
      <c r="E704" s="104" t="s">
        <v>1095</v>
      </c>
      <c r="F704" s="126" t="s">
        <v>2786</v>
      </c>
      <c r="G704" s="127" t="s">
        <v>2539</v>
      </c>
      <c r="H704" s="139" t="s">
        <v>2540</v>
      </c>
      <c r="I704" s="128">
        <v>574000</v>
      </c>
      <c r="J704" s="225" t="s">
        <v>2614</v>
      </c>
      <c r="K704" s="11"/>
      <c r="L704" s="200">
        <v>46000</v>
      </c>
    </row>
    <row r="705" spans="1:256" ht="16.5" customHeight="1">
      <c r="A705" s="72">
        <v>106</v>
      </c>
      <c r="B705" s="72">
        <v>60</v>
      </c>
      <c r="C705" s="72" t="s">
        <v>1599</v>
      </c>
      <c r="D705" s="27" t="s">
        <v>1600</v>
      </c>
      <c r="E705" s="51" t="s">
        <v>1587</v>
      </c>
      <c r="F705" s="27" t="s">
        <v>2559</v>
      </c>
      <c r="G705" s="81" t="s">
        <v>2542</v>
      </c>
      <c r="H705" s="80" t="s">
        <v>2114</v>
      </c>
      <c r="I705" s="134">
        <v>593000</v>
      </c>
      <c r="J705" s="139"/>
      <c r="K705" s="11"/>
      <c r="L705" s="200">
        <v>46000</v>
      </c>
    </row>
    <row r="706" spans="1:256" ht="16.5" customHeight="1">
      <c r="A706" s="72">
        <v>106</v>
      </c>
      <c r="B706" s="72">
        <v>61</v>
      </c>
      <c r="C706" s="72" t="s">
        <v>2543</v>
      </c>
      <c r="D706" s="27" t="s">
        <v>2544</v>
      </c>
      <c r="E706" s="51" t="s">
        <v>2545</v>
      </c>
      <c r="F706" s="27" t="s">
        <v>2557</v>
      </c>
      <c r="G706" s="81" t="s">
        <v>2542</v>
      </c>
      <c r="H706" s="80" t="s">
        <v>2145</v>
      </c>
      <c r="I706" s="134">
        <v>726000</v>
      </c>
      <c r="J706" s="139"/>
      <c r="K706" s="11"/>
      <c r="L706" s="200">
        <v>61000</v>
      </c>
    </row>
    <row r="707" spans="1:256" ht="16.5" customHeight="1">
      <c r="A707" s="72">
        <v>106</v>
      </c>
      <c r="B707" s="72">
        <v>62</v>
      </c>
      <c r="C707" s="72" t="s">
        <v>2172</v>
      </c>
      <c r="D707" s="27" t="s">
        <v>1596</v>
      </c>
      <c r="E707" s="51" t="s">
        <v>1597</v>
      </c>
      <c r="F707" s="27" t="s">
        <v>2558</v>
      </c>
      <c r="G707" s="81" t="s">
        <v>2116</v>
      </c>
      <c r="H707" s="80" t="s">
        <v>2546</v>
      </c>
      <c r="I707" s="134">
        <v>442000</v>
      </c>
      <c r="J707" s="139"/>
      <c r="K707" s="11"/>
      <c r="L707" s="200">
        <v>25000</v>
      </c>
    </row>
    <row r="708" spans="1:256" ht="16.5" customHeight="1">
      <c r="A708" s="72">
        <v>106</v>
      </c>
      <c r="B708" s="72">
        <v>63</v>
      </c>
      <c r="C708" s="72" t="s">
        <v>2547</v>
      </c>
      <c r="D708" s="27" t="s">
        <v>2548</v>
      </c>
      <c r="E708" s="51" t="s">
        <v>1095</v>
      </c>
      <c r="F708" s="27" t="s">
        <v>2600</v>
      </c>
      <c r="G708" s="81" t="s">
        <v>2542</v>
      </c>
      <c r="H708" s="80" t="s">
        <v>2171</v>
      </c>
      <c r="I708" s="134">
        <v>405000</v>
      </c>
      <c r="J708" s="139"/>
      <c r="K708" s="11"/>
      <c r="L708" s="200">
        <v>32000</v>
      </c>
    </row>
    <row r="709" spans="1:256" ht="16.5" customHeight="1">
      <c r="A709" s="72">
        <v>106</v>
      </c>
      <c r="B709" s="72">
        <v>64</v>
      </c>
      <c r="C709" s="72" t="s">
        <v>2025</v>
      </c>
      <c r="D709" s="27" t="s">
        <v>1682</v>
      </c>
      <c r="E709" s="51" t="s">
        <v>1587</v>
      </c>
      <c r="F709" s="27" t="s">
        <v>2560</v>
      </c>
      <c r="G709" s="81" t="s">
        <v>2787</v>
      </c>
      <c r="H709" s="80" t="s">
        <v>2549</v>
      </c>
      <c r="I709" s="134">
        <v>541000</v>
      </c>
      <c r="J709" s="72"/>
      <c r="K709" s="11"/>
      <c r="L709" s="200">
        <v>38000</v>
      </c>
    </row>
    <row r="710" spans="1:256" ht="16.5" customHeight="1">
      <c r="A710" s="72">
        <v>106</v>
      </c>
      <c r="B710" s="72">
        <v>65</v>
      </c>
      <c r="C710" s="72" t="s">
        <v>2550</v>
      </c>
      <c r="D710" s="27" t="s">
        <v>1682</v>
      </c>
      <c r="E710" s="51" t="s">
        <v>1587</v>
      </c>
      <c r="F710" s="27" t="s">
        <v>2561</v>
      </c>
      <c r="G710" s="81" t="s">
        <v>2787</v>
      </c>
      <c r="H710" s="80" t="s">
        <v>2195</v>
      </c>
      <c r="I710" s="134">
        <v>710000</v>
      </c>
      <c r="J710" s="72"/>
      <c r="K710" s="11"/>
      <c r="L710" s="200">
        <v>60100</v>
      </c>
    </row>
    <row r="711" spans="1:256" ht="16.5" customHeight="1">
      <c r="A711" s="72">
        <v>106</v>
      </c>
      <c r="B711" s="72">
        <v>66</v>
      </c>
      <c r="C711" s="72" t="s">
        <v>2551</v>
      </c>
      <c r="D711" s="27" t="s">
        <v>2544</v>
      </c>
      <c r="E711" s="51" t="s">
        <v>1587</v>
      </c>
      <c r="F711" s="27" t="s">
        <v>2562</v>
      </c>
      <c r="G711" s="81" t="s">
        <v>2116</v>
      </c>
      <c r="H711" s="80" t="s">
        <v>2236</v>
      </c>
      <c r="I711" s="134">
        <v>755000</v>
      </c>
      <c r="J711" s="72"/>
      <c r="K711" s="11"/>
      <c r="L711" s="200">
        <v>67000</v>
      </c>
    </row>
    <row r="712" spans="1:256" ht="16.5" customHeight="1">
      <c r="A712" s="72">
        <v>106</v>
      </c>
      <c r="B712" s="72">
        <v>67</v>
      </c>
      <c r="C712" s="72" t="s">
        <v>1635</v>
      </c>
      <c r="D712" s="27" t="s">
        <v>2552</v>
      </c>
      <c r="E712" s="51" t="s">
        <v>1587</v>
      </c>
      <c r="F712" s="27" t="s">
        <v>2563</v>
      </c>
      <c r="G712" s="81" t="s">
        <v>2116</v>
      </c>
      <c r="H712" s="80" t="s">
        <v>2242</v>
      </c>
      <c r="I712" s="134">
        <v>1005000</v>
      </c>
      <c r="J712" s="72"/>
      <c r="K712" s="11"/>
      <c r="L712" s="200">
        <v>97000</v>
      </c>
    </row>
    <row r="713" spans="1:256" ht="16.5" customHeight="1">
      <c r="A713" s="72">
        <v>106</v>
      </c>
      <c r="B713" s="72">
        <v>68</v>
      </c>
      <c r="C713" s="72" t="s">
        <v>1658</v>
      </c>
      <c r="D713" s="27" t="s">
        <v>1659</v>
      </c>
      <c r="E713" s="49" t="s">
        <v>1597</v>
      </c>
      <c r="F713" s="27" t="s">
        <v>2564</v>
      </c>
      <c r="G713" s="81" t="s">
        <v>2086</v>
      </c>
      <c r="H713" s="80" t="s">
        <v>2553</v>
      </c>
      <c r="I713" s="134">
        <v>1155000</v>
      </c>
      <c r="J713" s="72"/>
      <c r="K713" s="11"/>
      <c r="L713" s="200">
        <v>120000</v>
      </c>
    </row>
    <row r="714" spans="1:256" ht="16.5" customHeight="1">
      <c r="A714" s="72">
        <v>106</v>
      </c>
      <c r="B714" s="72">
        <v>69</v>
      </c>
      <c r="C714" s="80" t="s">
        <v>2554</v>
      </c>
      <c r="D714" s="49" t="s">
        <v>2555</v>
      </c>
      <c r="E714" s="49" t="s">
        <v>1095</v>
      </c>
      <c r="F714" s="202" t="s">
        <v>2565</v>
      </c>
      <c r="G714" s="81" t="s">
        <v>2086</v>
      </c>
      <c r="H714" s="80" t="s">
        <v>2556</v>
      </c>
      <c r="I714" s="134">
        <v>613000</v>
      </c>
      <c r="J714" s="72"/>
      <c r="K714" s="11"/>
      <c r="L714" s="200">
        <v>58900</v>
      </c>
    </row>
    <row r="715" spans="1:256" ht="16.5" customHeight="1">
      <c r="A715" s="72">
        <v>106</v>
      </c>
      <c r="B715" s="72">
        <v>70</v>
      </c>
      <c r="C715" s="80" t="s">
        <v>2578</v>
      </c>
      <c r="D715" s="49" t="s">
        <v>2579</v>
      </c>
      <c r="E715" s="49" t="s">
        <v>1095</v>
      </c>
      <c r="F715" s="49" t="s">
        <v>2581</v>
      </c>
      <c r="G715" s="80" t="s">
        <v>2580</v>
      </c>
      <c r="H715" s="80" t="s">
        <v>2582</v>
      </c>
      <c r="I715" s="140">
        <v>529000</v>
      </c>
      <c r="J715" s="72"/>
      <c r="K715" s="11"/>
      <c r="L715" s="200">
        <v>47000</v>
      </c>
    </row>
    <row r="716" spans="1:256" ht="16.5" customHeight="1">
      <c r="A716" s="72">
        <v>106</v>
      </c>
      <c r="B716" s="72">
        <v>71</v>
      </c>
      <c r="C716" s="122" t="s">
        <v>2583</v>
      </c>
      <c r="D716" s="29" t="s">
        <v>1342</v>
      </c>
      <c r="E716" s="49" t="s">
        <v>1095</v>
      </c>
      <c r="F716" s="29" t="s">
        <v>2587</v>
      </c>
      <c r="G716" s="24" t="s">
        <v>2595</v>
      </c>
      <c r="H716" s="122" t="s">
        <v>2591</v>
      </c>
      <c r="I716" s="142">
        <v>1281000</v>
      </c>
      <c r="J716" s="72"/>
      <c r="K716" s="11"/>
      <c r="L716" s="200">
        <v>126500</v>
      </c>
    </row>
    <row r="717" spans="1:256" ht="16.5" customHeight="1">
      <c r="A717" s="72">
        <v>106</v>
      </c>
      <c r="B717" s="72">
        <v>72</v>
      </c>
      <c r="C717" s="122" t="s">
        <v>2279</v>
      </c>
      <c r="D717" s="29" t="s">
        <v>2585</v>
      </c>
      <c r="E717" s="49" t="s">
        <v>1597</v>
      </c>
      <c r="F717" s="29" t="s">
        <v>2588</v>
      </c>
      <c r="G717" s="24" t="s">
        <v>2595</v>
      </c>
      <c r="H717" s="122" t="s">
        <v>2592</v>
      </c>
      <c r="I717" s="142">
        <v>1311000</v>
      </c>
      <c r="J717" s="72"/>
      <c r="K717" s="11"/>
      <c r="L717" s="200">
        <v>136100</v>
      </c>
    </row>
    <row r="718" spans="1:256" ht="16.5" customHeight="1">
      <c r="A718" s="72">
        <v>106</v>
      </c>
      <c r="B718" s="72">
        <v>73</v>
      </c>
      <c r="C718" s="122" t="s">
        <v>2584</v>
      </c>
      <c r="D718" s="29" t="s">
        <v>2586</v>
      </c>
      <c r="E718" s="49" t="s">
        <v>1597</v>
      </c>
      <c r="F718" s="29" t="s">
        <v>2589</v>
      </c>
      <c r="G718" s="24" t="s">
        <v>2595</v>
      </c>
      <c r="H718" s="122" t="s">
        <v>2593</v>
      </c>
      <c r="I718" s="142">
        <v>989000</v>
      </c>
      <c r="J718" s="72"/>
      <c r="K718" s="72"/>
      <c r="L718" s="200">
        <v>114200</v>
      </c>
      <c r="M718" s="130"/>
      <c r="N718" s="131"/>
      <c r="O718" s="132"/>
      <c r="P718" s="133"/>
      <c r="Q718" s="90"/>
      <c r="R718" s="90"/>
      <c r="S718" s="90"/>
      <c r="T718" s="91"/>
      <c r="U718" s="130"/>
      <c r="V718" s="131"/>
      <c r="W718" s="132"/>
      <c r="X718" s="133"/>
      <c r="Y718" s="90"/>
      <c r="Z718" s="90"/>
      <c r="AA718" s="90"/>
      <c r="AB718" s="91"/>
      <c r="AC718" s="130"/>
      <c r="AD718" s="131"/>
      <c r="AE718" s="132"/>
      <c r="AF718" s="133"/>
      <c r="AG718" s="90"/>
      <c r="AH718" s="90"/>
      <c r="AI718" s="90"/>
      <c r="AJ718" s="91"/>
      <c r="AK718" s="130"/>
      <c r="AL718" s="131"/>
      <c r="AM718" s="132"/>
      <c r="AN718" s="133"/>
      <c r="AO718" s="90"/>
      <c r="AP718" s="90"/>
      <c r="AQ718" s="90"/>
      <c r="AR718" s="91"/>
      <c r="AS718" s="130"/>
      <c r="AT718" s="131"/>
      <c r="AU718" s="132"/>
      <c r="AV718" s="133"/>
      <c r="AW718" s="90"/>
      <c r="AX718" s="90"/>
      <c r="AY718" s="90"/>
      <c r="AZ718" s="91"/>
      <c r="BA718" s="130"/>
      <c r="BB718" s="131"/>
      <c r="BC718" s="132"/>
      <c r="BD718" s="133"/>
      <c r="BE718" s="90"/>
      <c r="BF718" s="90"/>
      <c r="BG718" s="90"/>
      <c r="BH718" s="91"/>
      <c r="BI718" s="130"/>
      <c r="BJ718" s="131"/>
      <c r="BK718" s="132"/>
      <c r="BL718" s="133"/>
      <c r="BM718" s="90"/>
      <c r="BN718" s="90"/>
      <c r="BO718" s="90"/>
      <c r="BP718" s="91"/>
      <c r="BQ718" s="130"/>
      <c r="BR718" s="131"/>
      <c r="BS718" s="132"/>
      <c r="BT718" s="133"/>
      <c r="BU718" s="90"/>
      <c r="BV718" s="90"/>
      <c r="BW718" s="90"/>
      <c r="BX718" s="91"/>
      <c r="BY718" s="130"/>
      <c r="BZ718" s="131"/>
      <c r="CA718" s="132"/>
      <c r="CB718" s="133"/>
      <c r="CC718" s="90"/>
      <c r="CD718" s="90"/>
      <c r="CE718" s="90"/>
      <c r="CF718" s="91"/>
      <c r="CG718" s="130"/>
      <c r="CH718" s="131"/>
      <c r="CI718" s="132"/>
      <c r="CJ718" s="133"/>
      <c r="CK718" s="90"/>
      <c r="CL718" s="90"/>
      <c r="CM718" s="90"/>
      <c r="CN718" s="91"/>
      <c r="CO718" s="130"/>
      <c r="CP718" s="131"/>
      <c r="CQ718" s="132"/>
      <c r="CR718" s="133"/>
      <c r="CS718" s="90"/>
      <c r="CT718" s="90"/>
      <c r="CU718" s="90"/>
      <c r="CV718" s="91"/>
      <c r="CW718" s="130"/>
      <c r="CX718" s="131"/>
      <c r="CY718" s="132"/>
      <c r="CZ718" s="133"/>
      <c r="DA718" s="90"/>
      <c r="DB718" s="90"/>
      <c r="DC718" s="90"/>
      <c r="DD718" s="91"/>
      <c r="DE718" s="130"/>
      <c r="DF718" s="131"/>
      <c r="DG718" s="132"/>
      <c r="DH718" s="133"/>
      <c r="DI718" s="90"/>
      <c r="DJ718" s="90"/>
      <c r="DK718" s="90"/>
      <c r="DL718" s="91"/>
      <c r="DM718" s="130"/>
      <c r="DN718" s="131"/>
      <c r="DO718" s="132"/>
      <c r="DP718" s="133"/>
      <c r="DQ718" s="90"/>
      <c r="DR718" s="90"/>
      <c r="DS718" s="90"/>
      <c r="DT718" s="91"/>
      <c r="DU718" s="130"/>
      <c r="DV718" s="131"/>
      <c r="DW718" s="132"/>
      <c r="DX718" s="133"/>
      <c r="DY718" s="90"/>
      <c r="DZ718" s="90"/>
      <c r="EA718" s="90"/>
      <c r="EB718" s="91"/>
      <c r="EC718" s="130"/>
      <c r="ED718" s="131"/>
      <c r="EE718" s="132"/>
      <c r="EF718" s="133"/>
      <c r="EG718" s="90"/>
      <c r="EH718" s="90"/>
      <c r="EI718" s="90"/>
      <c r="EJ718" s="91"/>
      <c r="EK718" s="130"/>
      <c r="EL718" s="131"/>
      <c r="EM718" s="132"/>
      <c r="EN718" s="133"/>
      <c r="EO718" s="90"/>
      <c r="EP718" s="90"/>
      <c r="EQ718" s="90"/>
      <c r="ER718" s="91"/>
      <c r="ES718" s="130"/>
      <c r="ET718" s="131"/>
      <c r="EU718" s="132"/>
      <c r="EV718" s="133"/>
      <c r="EW718" s="90"/>
      <c r="EX718" s="90"/>
      <c r="EY718" s="90"/>
      <c r="EZ718" s="91"/>
      <c r="FA718" s="130"/>
      <c r="FB718" s="131"/>
      <c r="FC718" s="132"/>
      <c r="FD718" s="133"/>
      <c r="FE718" s="90"/>
      <c r="FF718" s="90"/>
      <c r="FG718" s="90"/>
      <c r="FH718" s="91"/>
      <c r="FI718" s="130"/>
      <c r="FJ718" s="131"/>
      <c r="FK718" s="132"/>
      <c r="FL718" s="133"/>
      <c r="FM718" s="90"/>
      <c r="FN718" s="90"/>
      <c r="FO718" s="90"/>
      <c r="FP718" s="91"/>
      <c r="FQ718" s="130"/>
      <c r="FR718" s="131"/>
      <c r="FS718" s="132"/>
      <c r="FT718" s="133"/>
      <c r="FU718" s="90"/>
      <c r="FV718" s="90"/>
      <c r="FW718" s="90"/>
      <c r="FX718" s="91"/>
      <c r="FY718" s="130"/>
      <c r="FZ718" s="131"/>
      <c r="GA718" s="132"/>
      <c r="GB718" s="133"/>
      <c r="GC718" s="90"/>
      <c r="GD718" s="90"/>
      <c r="GE718" s="90"/>
      <c r="GF718" s="91"/>
      <c r="GG718" s="130"/>
      <c r="GH718" s="131"/>
      <c r="GI718" s="132"/>
      <c r="GJ718" s="133"/>
      <c r="GK718" s="90"/>
      <c r="GL718" s="90"/>
      <c r="GM718" s="90"/>
      <c r="GN718" s="91"/>
      <c r="GO718" s="130"/>
      <c r="GP718" s="131"/>
      <c r="GQ718" s="132"/>
      <c r="GR718" s="133"/>
      <c r="GS718" s="90"/>
      <c r="GT718" s="90"/>
      <c r="GU718" s="90"/>
      <c r="GV718" s="91"/>
      <c r="GW718" s="130"/>
      <c r="GX718" s="131"/>
      <c r="GY718" s="132"/>
      <c r="GZ718" s="133"/>
      <c r="HA718" s="90"/>
      <c r="HB718" s="90"/>
      <c r="HC718" s="90"/>
      <c r="HD718" s="91"/>
      <c r="HE718" s="130"/>
      <c r="HF718" s="131"/>
      <c r="HG718" s="132"/>
      <c r="HH718" s="133"/>
      <c r="HI718" s="90"/>
      <c r="HJ718" s="90"/>
      <c r="HK718" s="90"/>
      <c r="HL718" s="91"/>
      <c r="HM718" s="130"/>
      <c r="HN718" s="131"/>
      <c r="HO718" s="132"/>
      <c r="HP718" s="133"/>
      <c r="HQ718" s="90"/>
      <c r="HR718" s="90"/>
      <c r="HS718" s="90"/>
      <c r="HT718" s="91"/>
      <c r="HU718" s="130"/>
      <c r="HV718" s="131"/>
      <c r="HW718" s="132"/>
      <c r="HX718" s="133"/>
      <c r="HY718" s="90"/>
      <c r="HZ718" s="90"/>
      <c r="IA718" s="90"/>
      <c r="IB718" s="91"/>
      <c r="IC718" s="130"/>
      <c r="ID718" s="131"/>
      <c r="IE718" s="132"/>
      <c r="IF718" s="133"/>
      <c r="IG718" s="90"/>
      <c r="IH718" s="90"/>
      <c r="II718" s="90"/>
      <c r="IJ718" s="91"/>
      <c r="IK718" s="130"/>
      <c r="IL718" s="131"/>
      <c r="IM718" s="132"/>
      <c r="IN718" s="133"/>
      <c r="IO718" s="90"/>
      <c r="IP718" s="90"/>
      <c r="IQ718" s="90"/>
      <c r="IR718" s="91"/>
      <c r="IS718" s="130"/>
      <c r="IT718" s="131"/>
      <c r="IU718" s="132"/>
      <c r="IV718" s="133"/>
    </row>
    <row r="719" spans="1:256" ht="16.5" customHeight="1">
      <c r="A719" s="72">
        <v>106</v>
      </c>
      <c r="B719" s="72">
        <v>74</v>
      </c>
      <c r="C719" s="122" t="s">
        <v>2311</v>
      </c>
      <c r="D719" s="29" t="s">
        <v>2275</v>
      </c>
      <c r="E719" s="51" t="s">
        <v>1587</v>
      </c>
      <c r="F719" s="29" t="s">
        <v>2590</v>
      </c>
      <c r="G719" s="24" t="s">
        <v>2595</v>
      </c>
      <c r="H719" s="122" t="s">
        <v>2594</v>
      </c>
      <c r="I719" s="142">
        <v>2925000</v>
      </c>
      <c r="J719" s="72"/>
      <c r="K719" s="72"/>
      <c r="L719" s="200">
        <v>324000</v>
      </c>
      <c r="M719" s="130"/>
      <c r="N719" s="131"/>
      <c r="O719" s="132"/>
      <c r="P719" s="133"/>
      <c r="Q719" s="90"/>
      <c r="R719" s="90"/>
      <c r="S719" s="90"/>
      <c r="T719" s="91"/>
      <c r="U719" s="130"/>
      <c r="V719" s="131"/>
      <c r="W719" s="132"/>
      <c r="X719" s="133"/>
      <c r="Y719" s="90"/>
      <c r="Z719" s="90"/>
      <c r="AA719" s="90"/>
      <c r="AB719" s="91"/>
      <c r="AC719" s="130"/>
      <c r="AD719" s="131"/>
      <c r="AE719" s="132"/>
      <c r="AF719" s="133"/>
      <c r="AG719" s="90"/>
      <c r="AH719" s="90"/>
      <c r="AI719" s="90"/>
      <c r="AJ719" s="91"/>
      <c r="AK719" s="130"/>
      <c r="AL719" s="131"/>
      <c r="AM719" s="132"/>
      <c r="AN719" s="133"/>
      <c r="AO719" s="90"/>
      <c r="AP719" s="90"/>
      <c r="AQ719" s="90"/>
      <c r="AR719" s="91"/>
      <c r="AS719" s="130"/>
      <c r="AT719" s="131"/>
      <c r="AU719" s="132"/>
      <c r="AV719" s="133"/>
      <c r="AW719" s="90"/>
      <c r="AX719" s="90"/>
      <c r="AY719" s="90"/>
      <c r="AZ719" s="91"/>
      <c r="BA719" s="130"/>
      <c r="BB719" s="131"/>
      <c r="BC719" s="132"/>
      <c r="BD719" s="133"/>
      <c r="BE719" s="90"/>
      <c r="BF719" s="90"/>
      <c r="BG719" s="90"/>
      <c r="BH719" s="91"/>
      <c r="BI719" s="130"/>
      <c r="BJ719" s="131"/>
      <c r="BK719" s="132"/>
      <c r="BL719" s="133"/>
      <c r="BM719" s="90"/>
      <c r="BN719" s="90"/>
      <c r="BO719" s="90"/>
      <c r="BP719" s="91"/>
      <c r="BQ719" s="130"/>
      <c r="BR719" s="131"/>
      <c r="BS719" s="132"/>
      <c r="BT719" s="133"/>
      <c r="BU719" s="90"/>
      <c r="BV719" s="90"/>
      <c r="BW719" s="90"/>
      <c r="BX719" s="91"/>
      <c r="BY719" s="130"/>
      <c r="BZ719" s="131"/>
      <c r="CA719" s="132"/>
      <c r="CB719" s="133"/>
      <c r="CC719" s="90"/>
      <c r="CD719" s="90"/>
      <c r="CE719" s="90"/>
      <c r="CF719" s="91"/>
      <c r="CG719" s="130"/>
      <c r="CH719" s="131"/>
      <c r="CI719" s="132"/>
      <c r="CJ719" s="133"/>
      <c r="CK719" s="90"/>
      <c r="CL719" s="90"/>
      <c r="CM719" s="90"/>
      <c r="CN719" s="91"/>
      <c r="CO719" s="130"/>
      <c r="CP719" s="131"/>
      <c r="CQ719" s="132"/>
      <c r="CR719" s="133"/>
      <c r="CS719" s="90"/>
      <c r="CT719" s="90"/>
      <c r="CU719" s="90"/>
      <c r="CV719" s="91"/>
      <c r="CW719" s="130"/>
      <c r="CX719" s="131"/>
      <c r="CY719" s="132"/>
      <c r="CZ719" s="133"/>
      <c r="DA719" s="90"/>
      <c r="DB719" s="90"/>
      <c r="DC719" s="90"/>
      <c r="DD719" s="91"/>
      <c r="DE719" s="130"/>
      <c r="DF719" s="131"/>
      <c r="DG719" s="132"/>
      <c r="DH719" s="133"/>
      <c r="DI719" s="90"/>
      <c r="DJ719" s="90"/>
      <c r="DK719" s="90"/>
      <c r="DL719" s="91"/>
      <c r="DM719" s="130"/>
      <c r="DN719" s="131"/>
      <c r="DO719" s="132"/>
      <c r="DP719" s="133"/>
      <c r="DQ719" s="90"/>
      <c r="DR719" s="90"/>
      <c r="DS719" s="90"/>
      <c r="DT719" s="91"/>
      <c r="DU719" s="130"/>
      <c r="DV719" s="131"/>
      <c r="DW719" s="132"/>
      <c r="DX719" s="133"/>
      <c r="DY719" s="90"/>
      <c r="DZ719" s="90"/>
      <c r="EA719" s="90"/>
      <c r="EB719" s="91"/>
      <c r="EC719" s="130"/>
      <c r="ED719" s="131"/>
      <c r="EE719" s="132"/>
      <c r="EF719" s="133"/>
      <c r="EG719" s="90"/>
      <c r="EH719" s="90"/>
      <c r="EI719" s="90"/>
      <c r="EJ719" s="91"/>
      <c r="EK719" s="130"/>
      <c r="EL719" s="131"/>
      <c r="EM719" s="132"/>
      <c r="EN719" s="133"/>
      <c r="EO719" s="90"/>
      <c r="EP719" s="90"/>
      <c r="EQ719" s="90"/>
      <c r="ER719" s="91"/>
      <c r="ES719" s="130"/>
      <c r="ET719" s="131"/>
      <c r="EU719" s="132"/>
      <c r="EV719" s="133"/>
      <c r="EW719" s="90"/>
      <c r="EX719" s="90"/>
      <c r="EY719" s="90"/>
      <c r="EZ719" s="91"/>
      <c r="FA719" s="130"/>
      <c r="FB719" s="131"/>
      <c r="FC719" s="132"/>
      <c r="FD719" s="133"/>
      <c r="FE719" s="90"/>
      <c r="FF719" s="90"/>
      <c r="FG719" s="90"/>
      <c r="FH719" s="91"/>
      <c r="FI719" s="130"/>
      <c r="FJ719" s="131"/>
      <c r="FK719" s="132"/>
      <c r="FL719" s="133"/>
      <c r="FM719" s="90"/>
      <c r="FN719" s="90"/>
      <c r="FO719" s="90"/>
      <c r="FP719" s="91"/>
      <c r="FQ719" s="130"/>
      <c r="FR719" s="131"/>
      <c r="FS719" s="132"/>
      <c r="FT719" s="133"/>
      <c r="FU719" s="90"/>
      <c r="FV719" s="90"/>
      <c r="FW719" s="90"/>
      <c r="FX719" s="91"/>
      <c r="FY719" s="130"/>
      <c r="FZ719" s="131"/>
      <c r="GA719" s="132"/>
      <c r="GB719" s="133"/>
      <c r="GC719" s="90"/>
      <c r="GD719" s="90"/>
      <c r="GE719" s="90"/>
      <c r="GF719" s="91"/>
      <c r="GG719" s="130"/>
      <c r="GH719" s="131"/>
      <c r="GI719" s="132"/>
      <c r="GJ719" s="133"/>
      <c r="GK719" s="90"/>
      <c r="GL719" s="90"/>
      <c r="GM719" s="90"/>
      <c r="GN719" s="91"/>
      <c r="GO719" s="130"/>
      <c r="GP719" s="131"/>
      <c r="GQ719" s="132"/>
      <c r="GR719" s="133"/>
      <c r="GS719" s="90"/>
      <c r="GT719" s="90"/>
      <c r="GU719" s="90"/>
      <c r="GV719" s="91"/>
      <c r="GW719" s="130"/>
      <c r="GX719" s="131"/>
      <c r="GY719" s="132"/>
      <c r="GZ719" s="133"/>
      <c r="HA719" s="90"/>
      <c r="HB719" s="90"/>
      <c r="HC719" s="90"/>
      <c r="HD719" s="91"/>
      <c r="HE719" s="130"/>
      <c r="HF719" s="131"/>
      <c r="HG719" s="132"/>
      <c r="HH719" s="133"/>
      <c r="HI719" s="90"/>
      <c r="HJ719" s="90"/>
      <c r="HK719" s="90"/>
      <c r="HL719" s="91"/>
      <c r="HM719" s="130"/>
      <c r="HN719" s="131"/>
      <c r="HO719" s="132"/>
      <c r="HP719" s="133"/>
      <c r="HQ719" s="90"/>
      <c r="HR719" s="90"/>
      <c r="HS719" s="90"/>
      <c r="HT719" s="91"/>
      <c r="HU719" s="130"/>
      <c r="HV719" s="131"/>
      <c r="HW719" s="132"/>
      <c r="HX719" s="133"/>
      <c r="HY719" s="90"/>
      <c r="HZ719" s="90"/>
      <c r="IA719" s="90"/>
      <c r="IB719" s="91"/>
      <c r="IC719" s="130"/>
      <c r="ID719" s="131"/>
      <c r="IE719" s="132"/>
      <c r="IF719" s="133"/>
      <c r="IG719" s="90"/>
      <c r="IH719" s="90"/>
      <c r="II719" s="90"/>
      <c r="IJ719" s="91"/>
      <c r="IK719" s="130"/>
      <c r="IL719" s="131"/>
      <c r="IM719" s="132"/>
      <c r="IN719" s="133"/>
      <c r="IO719" s="90"/>
      <c r="IP719" s="90"/>
      <c r="IQ719" s="90"/>
      <c r="IR719" s="91"/>
      <c r="IS719" s="130"/>
      <c r="IT719" s="131"/>
      <c r="IU719" s="132"/>
      <c r="IV719" s="133"/>
    </row>
    <row r="720" spans="1:256" ht="16.5" customHeight="1">
      <c r="A720" s="72">
        <v>106</v>
      </c>
      <c r="B720" s="72">
        <v>75</v>
      </c>
      <c r="C720" s="122" t="s">
        <v>2597</v>
      </c>
      <c r="D720" s="29" t="s">
        <v>2275</v>
      </c>
      <c r="E720" s="49" t="s">
        <v>1095</v>
      </c>
      <c r="F720" s="29" t="s">
        <v>2601</v>
      </c>
      <c r="G720" s="24" t="s">
        <v>2598</v>
      </c>
      <c r="H720" s="122" t="s">
        <v>2599</v>
      </c>
      <c r="I720" s="142">
        <v>767000</v>
      </c>
      <c r="J720" s="72" t="s">
        <v>2615</v>
      </c>
      <c r="K720" s="72"/>
      <c r="L720" s="200">
        <v>67000</v>
      </c>
      <c r="M720" s="130"/>
      <c r="N720" s="131"/>
      <c r="O720" s="132"/>
      <c r="P720" s="133"/>
      <c r="Q720" s="90"/>
      <c r="R720" s="90"/>
      <c r="S720" s="90"/>
      <c r="T720" s="91"/>
      <c r="U720" s="130"/>
      <c r="V720" s="131"/>
      <c r="W720" s="132"/>
      <c r="X720" s="133"/>
      <c r="Y720" s="90"/>
      <c r="Z720" s="90"/>
      <c r="AA720" s="90"/>
      <c r="AB720" s="91"/>
      <c r="AC720" s="130"/>
      <c r="AD720" s="131"/>
      <c r="AE720" s="132"/>
      <c r="AF720" s="133"/>
      <c r="AG720" s="90"/>
      <c r="AH720" s="90"/>
      <c r="AI720" s="90"/>
      <c r="AJ720" s="91"/>
      <c r="AK720" s="130"/>
      <c r="AL720" s="131"/>
      <c r="AM720" s="132"/>
      <c r="AN720" s="133"/>
      <c r="AO720" s="90"/>
      <c r="AP720" s="90"/>
      <c r="AQ720" s="90"/>
      <c r="AR720" s="91"/>
      <c r="AS720" s="130"/>
      <c r="AT720" s="131"/>
      <c r="AU720" s="132"/>
      <c r="AV720" s="133"/>
      <c r="AW720" s="90"/>
      <c r="AX720" s="90"/>
      <c r="AY720" s="90"/>
      <c r="AZ720" s="91"/>
      <c r="BA720" s="130"/>
      <c r="BB720" s="131"/>
      <c r="BC720" s="132"/>
      <c r="BD720" s="133"/>
      <c r="BE720" s="90"/>
      <c r="BF720" s="90"/>
      <c r="BG720" s="90"/>
      <c r="BH720" s="91"/>
      <c r="BI720" s="130"/>
      <c r="BJ720" s="131"/>
      <c r="BK720" s="132"/>
      <c r="BL720" s="133"/>
      <c r="BM720" s="90"/>
      <c r="BN720" s="90"/>
      <c r="BO720" s="90"/>
      <c r="BP720" s="91"/>
      <c r="BQ720" s="130"/>
      <c r="BR720" s="131"/>
      <c r="BS720" s="132"/>
      <c r="BT720" s="133"/>
      <c r="BU720" s="90"/>
      <c r="BV720" s="90"/>
      <c r="BW720" s="90"/>
      <c r="BX720" s="91"/>
      <c r="BY720" s="130"/>
      <c r="BZ720" s="131"/>
      <c r="CA720" s="132"/>
      <c r="CB720" s="133"/>
      <c r="CC720" s="90"/>
      <c r="CD720" s="90"/>
      <c r="CE720" s="90"/>
      <c r="CF720" s="91"/>
      <c r="CG720" s="130"/>
      <c r="CH720" s="131"/>
      <c r="CI720" s="132"/>
      <c r="CJ720" s="133"/>
      <c r="CK720" s="90"/>
      <c r="CL720" s="90"/>
      <c r="CM720" s="90"/>
      <c r="CN720" s="91"/>
      <c r="CO720" s="130"/>
      <c r="CP720" s="131"/>
      <c r="CQ720" s="132"/>
      <c r="CR720" s="133"/>
      <c r="CS720" s="90"/>
      <c r="CT720" s="90"/>
      <c r="CU720" s="90"/>
      <c r="CV720" s="91"/>
      <c r="CW720" s="130"/>
      <c r="CX720" s="131"/>
      <c r="CY720" s="132"/>
      <c r="CZ720" s="133"/>
      <c r="DA720" s="90"/>
      <c r="DB720" s="90"/>
      <c r="DC720" s="90"/>
      <c r="DD720" s="91"/>
      <c r="DE720" s="130"/>
      <c r="DF720" s="131"/>
      <c r="DG720" s="132"/>
      <c r="DH720" s="133"/>
      <c r="DI720" s="90"/>
      <c r="DJ720" s="90"/>
      <c r="DK720" s="90"/>
      <c r="DL720" s="91"/>
      <c r="DM720" s="130"/>
      <c r="DN720" s="131"/>
      <c r="DO720" s="132"/>
      <c r="DP720" s="133"/>
      <c r="DQ720" s="90"/>
      <c r="DR720" s="90"/>
      <c r="DS720" s="90"/>
      <c r="DT720" s="91"/>
      <c r="DU720" s="130"/>
      <c r="DV720" s="131"/>
      <c r="DW720" s="132"/>
      <c r="DX720" s="133"/>
      <c r="DY720" s="90"/>
      <c r="DZ720" s="90"/>
      <c r="EA720" s="90"/>
      <c r="EB720" s="91"/>
      <c r="EC720" s="130"/>
      <c r="ED720" s="131"/>
      <c r="EE720" s="132"/>
      <c r="EF720" s="133"/>
      <c r="EG720" s="90"/>
      <c r="EH720" s="90"/>
      <c r="EI720" s="90"/>
      <c r="EJ720" s="91"/>
      <c r="EK720" s="130"/>
      <c r="EL720" s="131"/>
      <c r="EM720" s="132"/>
      <c r="EN720" s="133"/>
      <c r="EO720" s="90"/>
      <c r="EP720" s="90"/>
      <c r="EQ720" s="90"/>
      <c r="ER720" s="91"/>
      <c r="ES720" s="130"/>
      <c r="ET720" s="131"/>
      <c r="EU720" s="132"/>
      <c r="EV720" s="133"/>
      <c r="EW720" s="90"/>
      <c r="EX720" s="90"/>
      <c r="EY720" s="90"/>
      <c r="EZ720" s="91"/>
      <c r="FA720" s="130"/>
      <c r="FB720" s="131"/>
      <c r="FC720" s="132"/>
      <c r="FD720" s="133"/>
      <c r="FE720" s="90"/>
      <c r="FF720" s="90"/>
      <c r="FG720" s="90"/>
      <c r="FH720" s="91"/>
      <c r="FI720" s="130"/>
      <c r="FJ720" s="131"/>
      <c r="FK720" s="132"/>
      <c r="FL720" s="133"/>
      <c r="FM720" s="90"/>
      <c r="FN720" s="90"/>
      <c r="FO720" s="90"/>
      <c r="FP720" s="91"/>
      <c r="FQ720" s="130"/>
      <c r="FR720" s="131"/>
      <c r="FS720" s="132"/>
      <c r="FT720" s="133"/>
      <c r="FU720" s="90"/>
      <c r="FV720" s="90"/>
      <c r="FW720" s="90"/>
      <c r="FX720" s="91"/>
      <c r="FY720" s="130"/>
      <c r="FZ720" s="131"/>
      <c r="GA720" s="132"/>
      <c r="GB720" s="133"/>
      <c r="GC720" s="90"/>
      <c r="GD720" s="90"/>
      <c r="GE720" s="90"/>
      <c r="GF720" s="91"/>
      <c r="GG720" s="130"/>
      <c r="GH720" s="131"/>
      <c r="GI720" s="132"/>
      <c r="GJ720" s="133"/>
      <c r="GK720" s="90"/>
      <c r="GL720" s="90"/>
      <c r="GM720" s="90"/>
      <c r="GN720" s="91"/>
      <c r="GO720" s="130"/>
      <c r="GP720" s="131"/>
      <c r="GQ720" s="132"/>
      <c r="GR720" s="133"/>
      <c r="GS720" s="90"/>
      <c r="GT720" s="90"/>
      <c r="GU720" s="90"/>
      <c r="GV720" s="91"/>
      <c r="GW720" s="130"/>
      <c r="GX720" s="131"/>
      <c r="GY720" s="132"/>
      <c r="GZ720" s="133"/>
      <c r="HA720" s="90"/>
      <c r="HB720" s="90"/>
      <c r="HC720" s="90"/>
      <c r="HD720" s="91"/>
      <c r="HE720" s="130"/>
      <c r="HF720" s="131"/>
      <c r="HG720" s="132"/>
      <c r="HH720" s="133"/>
      <c r="HI720" s="90"/>
      <c r="HJ720" s="90"/>
      <c r="HK720" s="90"/>
      <c r="HL720" s="91"/>
      <c r="HM720" s="130"/>
      <c r="HN720" s="131"/>
      <c r="HO720" s="132"/>
      <c r="HP720" s="133"/>
      <c r="HQ720" s="90"/>
      <c r="HR720" s="90"/>
      <c r="HS720" s="90"/>
      <c r="HT720" s="91"/>
      <c r="HU720" s="130"/>
      <c r="HV720" s="131"/>
      <c r="HW720" s="132"/>
      <c r="HX720" s="133"/>
      <c r="HY720" s="90"/>
      <c r="HZ720" s="90"/>
      <c r="IA720" s="90"/>
      <c r="IB720" s="91"/>
      <c r="IC720" s="130"/>
      <c r="ID720" s="131"/>
      <c r="IE720" s="132"/>
      <c r="IF720" s="133"/>
      <c r="IG720" s="90"/>
      <c r="IH720" s="90"/>
      <c r="II720" s="90"/>
      <c r="IJ720" s="91"/>
      <c r="IK720" s="130"/>
      <c r="IL720" s="131"/>
      <c r="IM720" s="132"/>
      <c r="IN720" s="133"/>
      <c r="IO720" s="90"/>
      <c r="IP720" s="90"/>
      <c r="IQ720" s="90"/>
      <c r="IR720" s="91"/>
      <c r="IS720" s="130"/>
      <c r="IT720" s="131"/>
      <c r="IU720" s="132"/>
      <c r="IV720" s="133"/>
    </row>
    <row r="721" spans="1:256" ht="16.5" customHeight="1">
      <c r="A721" s="72">
        <v>106</v>
      </c>
      <c r="B721" s="72">
        <v>76</v>
      </c>
      <c r="C721" s="122" t="s">
        <v>2603</v>
      </c>
      <c r="D721" s="49" t="s">
        <v>1651</v>
      </c>
      <c r="E721" s="49" t="s">
        <v>1597</v>
      </c>
      <c r="F721" s="29" t="s">
        <v>2604</v>
      </c>
      <c r="G721" s="24" t="s">
        <v>2605</v>
      </c>
      <c r="H721" s="80" t="s">
        <v>2606</v>
      </c>
      <c r="I721" s="142">
        <v>460000</v>
      </c>
      <c r="J721" s="72"/>
      <c r="K721" s="72"/>
      <c r="L721" s="200">
        <v>52000</v>
      </c>
      <c r="M721" s="130"/>
      <c r="N721" s="131"/>
      <c r="O721" s="132"/>
      <c r="P721" s="133"/>
      <c r="Q721" s="90"/>
      <c r="R721" s="90"/>
      <c r="S721" s="90"/>
      <c r="T721" s="91"/>
      <c r="U721" s="130"/>
      <c r="V721" s="131"/>
      <c r="W721" s="132"/>
      <c r="X721" s="133"/>
      <c r="Y721" s="90"/>
      <c r="Z721" s="90"/>
      <c r="AA721" s="90"/>
      <c r="AB721" s="91"/>
      <c r="AC721" s="130"/>
      <c r="AD721" s="131"/>
      <c r="AE721" s="132"/>
      <c r="AF721" s="133"/>
      <c r="AG721" s="90"/>
      <c r="AH721" s="90"/>
      <c r="AI721" s="90"/>
      <c r="AJ721" s="91"/>
      <c r="AK721" s="130"/>
      <c r="AL721" s="131"/>
      <c r="AM721" s="132"/>
      <c r="AN721" s="133"/>
      <c r="AO721" s="90"/>
      <c r="AP721" s="90"/>
      <c r="AQ721" s="90"/>
      <c r="AR721" s="91"/>
      <c r="AS721" s="130"/>
      <c r="AT721" s="131"/>
      <c r="AU721" s="132"/>
      <c r="AV721" s="133"/>
      <c r="AW721" s="90"/>
      <c r="AX721" s="90"/>
      <c r="AY721" s="90"/>
      <c r="AZ721" s="91"/>
      <c r="BA721" s="130"/>
      <c r="BB721" s="131"/>
      <c r="BC721" s="132"/>
      <c r="BD721" s="133"/>
      <c r="BE721" s="90"/>
      <c r="BF721" s="90"/>
      <c r="BG721" s="90"/>
      <c r="BH721" s="91"/>
      <c r="BI721" s="130"/>
      <c r="BJ721" s="131"/>
      <c r="BK721" s="132"/>
      <c r="BL721" s="133"/>
      <c r="BM721" s="90"/>
      <c r="BN721" s="90"/>
      <c r="BO721" s="90"/>
      <c r="BP721" s="91"/>
      <c r="BQ721" s="130"/>
      <c r="BR721" s="131"/>
      <c r="BS721" s="132"/>
      <c r="BT721" s="133"/>
      <c r="BU721" s="90"/>
      <c r="BV721" s="90"/>
      <c r="BW721" s="90"/>
      <c r="BX721" s="91"/>
      <c r="BY721" s="130"/>
      <c r="BZ721" s="131"/>
      <c r="CA721" s="132"/>
      <c r="CB721" s="133"/>
      <c r="CC721" s="90"/>
      <c r="CD721" s="90"/>
      <c r="CE721" s="90"/>
      <c r="CF721" s="91"/>
      <c r="CG721" s="130"/>
      <c r="CH721" s="131"/>
      <c r="CI721" s="132"/>
      <c r="CJ721" s="133"/>
      <c r="CK721" s="90"/>
      <c r="CL721" s="90"/>
      <c r="CM721" s="90"/>
      <c r="CN721" s="91"/>
      <c r="CO721" s="130"/>
      <c r="CP721" s="131"/>
      <c r="CQ721" s="132"/>
      <c r="CR721" s="133"/>
      <c r="CS721" s="90"/>
      <c r="CT721" s="90"/>
      <c r="CU721" s="90"/>
      <c r="CV721" s="91"/>
      <c r="CW721" s="130"/>
      <c r="CX721" s="131"/>
      <c r="CY721" s="132"/>
      <c r="CZ721" s="133"/>
      <c r="DA721" s="90"/>
      <c r="DB721" s="90"/>
      <c r="DC721" s="90"/>
      <c r="DD721" s="91"/>
      <c r="DE721" s="130"/>
      <c r="DF721" s="131"/>
      <c r="DG721" s="132"/>
      <c r="DH721" s="133"/>
      <c r="DI721" s="90"/>
      <c r="DJ721" s="90"/>
      <c r="DK721" s="90"/>
      <c r="DL721" s="91"/>
      <c r="DM721" s="130"/>
      <c r="DN721" s="131"/>
      <c r="DO721" s="132"/>
      <c r="DP721" s="133"/>
      <c r="DQ721" s="90"/>
      <c r="DR721" s="90"/>
      <c r="DS721" s="90"/>
      <c r="DT721" s="91"/>
      <c r="DU721" s="130"/>
      <c r="DV721" s="131"/>
      <c r="DW721" s="132"/>
      <c r="DX721" s="133"/>
      <c r="DY721" s="90"/>
      <c r="DZ721" s="90"/>
      <c r="EA721" s="90"/>
      <c r="EB721" s="91"/>
      <c r="EC721" s="130"/>
      <c r="ED721" s="131"/>
      <c r="EE721" s="132"/>
      <c r="EF721" s="133"/>
      <c r="EG721" s="90"/>
      <c r="EH721" s="90"/>
      <c r="EI721" s="90"/>
      <c r="EJ721" s="91"/>
      <c r="EK721" s="130"/>
      <c r="EL721" s="131"/>
      <c r="EM721" s="132"/>
      <c r="EN721" s="133"/>
      <c r="EO721" s="90"/>
      <c r="EP721" s="90"/>
      <c r="EQ721" s="90"/>
      <c r="ER721" s="91"/>
      <c r="ES721" s="130"/>
      <c r="ET721" s="131"/>
      <c r="EU721" s="132"/>
      <c r="EV721" s="133"/>
      <c r="EW721" s="90"/>
      <c r="EX721" s="90"/>
      <c r="EY721" s="90"/>
      <c r="EZ721" s="91"/>
      <c r="FA721" s="130"/>
      <c r="FB721" s="131"/>
      <c r="FC721" s="132"/>
      <c r="FD721" s="133"/>
      <c r="FE721" s="90"/>
      <c r="FF721" s="90"/>
      <c r="FG721" s="90"/>
      <c r="FH721" s="91"/>
      <c r="FI721" s="130"/>
      <c r="FJ721" s="131"/>
      <c r="FK721" s="132"/>
      <c r="FL721" s="133"/>
      <c r="FM721" s="90"/>
      <c r="FN721" s="90"/>
      <c r="FO721" s="90"/>
      <c r="FP721" s="91"/>
      <c r="FQ721" s="130"/>
      <c r="FR721" s="131"/>
      <c r="FS721" s="132"/>
      <c r="FT721" s="133"/>
      <c r="FU721" s="90"/>
      <c r="FV721" s="90"/>
      <c r="FW721" s="90"/>
      <c r="FX721" s="91"/>
      <c r="FY721" s="130"/>
      <c r="FZ721" s="131"/>
      <c r="GA721" s="132"/>
      <c r="GB721" s="133"/>
      <c r="GC721" s="90"/>
      <c r="GD721" s="90"/>
      <c r="GE721" s="90"/>
      <c r="GF721" s="91"/>
      <c r="GG721" s="130"/>
      <c r="GH721" s="131"/>
      <c r="GI721" s="132"/>
      <c r="GJ721" s="133"/>
      <c r="GK721" s="90"/>
      <c r="GL721" s="90"/>
      <c r="GM721" s="90"/>
      <c r="GN721" s="91"/>
      <c r="GO721" s="130"/>
      <c r="GP721" s="131"/>
      <c r="GQ721" s="132"/>
      <c r="GR721" s="133"/>
      <c r="GS721" s="90"/>
      <c r="GT721" s="90"/>
      <c r="GU721" s="90"/>
      <c r="GV721" s="91"/>
      <c r="GW721" s="130"/>
      <c r="GX721" s="131"/>
      <c r="GY721" s="132"/>
      <c r="GZ721" s="133"/>
      <c r="HA721" s="90"/>
      <c r="HB721" s="90"/>
      <c r="HC721" s="90"/>
      <c r="HD721" s="91"/>
      <c r="HE721" s="130"/>
      <c r="HF721" s="131"/>
      <c r="HG721" s="132"/>
      <c r="HH721" s="133"/>
      <c r="HI721" s="90"/>
      <c r="HJ721" s="90"/>
      <c r="HK721" s="90"/>
      <c r="HL721" s="91"/>
      <c r="HM721" s="130"/>
      <c r="HN721" s="131"/>
      <c r="HO721" s="132"/>
      <c r="HP721" s="133"/>
      <c r="HQ721" s="90"/>
      <c r="HR721" s="90"/>
      <c r="HS721" s="90"/>
      <c r="HT721" s="91"/>
      <c r="HU721" s="130"/>
      <c r="HV721" s="131"/>
      <c r="HW721" s="132"/>
      <c r="HX721" s="133"/>
      <c r="HY721" s="90"/>
      <c r="HZ721" s="90"/>
      <c r="IA721" s="90"/>
      <c r="IB721" s="91"/>
      <c r="IC721" s="130"/>
      <c r="ID721" s="131"/>
      <c r="IE721" s="132"/>
      <c r="IF721" s="133"/>
      <c r="IG721" s="90"/>
      <c r="IH721" s="90"/>
      <c r="II721" s="90"/>
      <c r="IJ721" s="91"/>
      <c r="IK721" s="130"/>
      <c r="IL721" s="131"/>
      <c r="IM721" s="132"/>
      <c r="IN721" s="133"/>
      <c r="IO721" s="90"/>
      <c r="IP721" s="90"/>
      <c r="IQ721" s="90"/>
      <c r="IR721" s="91"/>
      <c r="IS721" s="130"/>
      <c r="IT721" s="131"/>
      <c r="IU721" s="132"/>
      <c r="IV721" s="133"/>
    </row>
    <row r="722" spans="1:256" ht="16.5" customHeight="1">
      <c r="A722" s="72">
        <v>106</v>
      </c>
      <c r="B722" s="72">
        <v>77</v>
      </c>
      <c r="C722" s="115" t="s">
        <v>2810</v>
      </c>
      <c r="D722" s="29" t="s">
        <v>2275</v>
      </c>
      <c r="E722" s="49" t="s">
        <v>1597</v>
      </c>
      <c r="F722" s="119" t="s">
        <v>2811</v>
      </c>
      <c r="G722" s="59" t="s">
        <v>2812</v>
      </c>
      <c r="H722" s="115" t="s">
        <v>2813</v>
      </c>
      <c r="I722" s="114">
        <v>535000</v>
      </c>
      <c r="J722" s="72" t="s">
        <v>2814</v>
      </c>
      <c r="K722" s="72"/>
      <c r="L722" s="200">
        <v>23000</v>
      </c>
      <c r="M722" s="130"/>
      <c r="N722" s="131"/>
      <c r="O722" s="132"/>
      <c r="P722" s="133"/>
      <c r="Q722" s="90"/>
      <c r="R722" s="90"/>
      <c r="S722" s="90"/>
      <c r="T722" s="91"/>
      <c r="U722" s="130"/>
      <c r="V722" s="131"/>
      <c r="W722" s="132"/>
      <c r="X722" s="133"/>
      <c r="Y722" s="90"/>
      <c r="Z722" s="90"/>
      <c r="AA722" s="90"/>
      <c r="AB722" s="91"/>
      <c r="AC722" s="130"/>
      <c r="AD722" s="131"/>
      <c r="AE722" s="132"/>
      <c r="AF722" s="133"/>
      <c r="AG722" s="90"/>
      <c r="AH722" s="90"/>
      <c r="AI722" s="90"/>
      <c r="AJ722" s="91"/>
      <c r="AK722" s="130"/>
      <c r="AL722" s="131"/>
      <c r="AM722" s="132"/>
      <c r="AN722" s="133"/>
      <c r="AO722" s="90"/>
      <c r="AP722" s="90"/>
      <c r="AQ722" s="90"/>
      <c r="AR722" s="91"/>
      <c r="AS722" s="130"/>
      <c r="AT722" s="131"/>
      <c r="AU722" s="132"/>
      <c r="AV722" s="133"/>
      <c r="AW722" s="90"/>
      <c r="AX722" s="90"/>
      <c r="AY722" s="90"/>
      <c r="AZ722" s="91"/>
      <c r="BA722" s="130"/>
      <c r="BB722" s="131"/>
      <c r="BC722" s="132"/>
      <c r="BD722" s="133"/>
      <c r="BE722" s="90"/>
      <c r="BF722" s="90"/>
      <c r="BG722" s="90"/>
      <c r="BH722" s="91"/>
      <c r="BI722" s="130"/>
      <c r="BJ722" s="131"/>
      <c r="BK722" s="132"/>
      <c r="BL722" s="133"/>
      <c r="BM722" s="90"/>
      <c r="BN722" s="90"/>
      <c r="BO722" s="90"/>
      <c r="BP722" s="91"/>
      <c r="BQ722" s="130"/>
      <c r="BR722" s="131"/>
      <c r="BS722" s="132"/>
      <c r="BT722" s="133"/>
      <c r="BU722" s="90"/>
      <c r="BV722" s="90"/>
      <c r="BW722" s="90"/>
      <c r="BX722" s="91"/>
      <c r="BY722" s="130"/>
      <c r="BZ722" s="131"/>
      <c r="CA722" s="132"/>
      <c r="CB722" s="133"/>
      <c r="CC722" s="90"/>
      <c r="CD722" s="90"/>
      <c r="CE722" s="90"/>
      <c r="CF722" s="91"/>
      <c r="CG722" s="130"/>
      <c r="CH722" s="131"/>
      <c r="CI722" s="132"/>
      <c r="CJ722" s="133"/>
      <c r="CK722" s="90"/>
      <c r="CL722" s="90"/>
      <c r="CM722" s="90"/>
      <c r="CN722" s="91"/>
      <c r="CO722" s="130"/>
      <c r="CP722" s="131"/>
      <c r="CQ722" s="132"/>
      <c r="CR722" s="133"/>
      <c r="CS722" s="90"/>
      <c r="CT722" s="90"/>
      <c r="CU722" s="90"/>
      <c r="CV722" s="91"/>
      <c r="CW722" s="130"/>
      <c r="CX722" s="131"/>
      <c r="CY722" s="132"/>
      <c r="CZ722" s="133"/>
      <c r="DA722" s="90"/>
      <c r="DB722" s="90"/>
      <c r="DC722" s="90"/>
      <c r="DD722" s="91"/>
      <c r="DE722" s="130"/>
      <c r="DF722" s="131"/>
      <c r="DG722" s="132"/>
      <c r="DH722" s="133"/>
      <c r="DI722" s="90"/>
      <c r="DJ722" s="90"/>
      <c r="DK722" s="90"/>
      <c r="DL722" s="91"/>
      <c r="DM722" s="130"/>
      <c r="DN722" s="131"/>
      <c r="DO722" s="132"/>
      <c r="DP722" s="133"/>
      <c r="DQ722" s="90"/>
      <c r="DR722" s="90"/>
      <c r="DS722" s="90"/>
      <c r="DT722" s="91"/>
      <c r="DU722" s="130"/>
      <c r="DV722" s="131"/>
      <c r="DW722" s="132"/>
      <c r="DX722" s="133"/>
      <c r="DY722" s="90"/>
      <c r="DZ722" s="90"/>
      <c r="EA722" s="90"/>
      <c r="EB722" s="91"/>
      <c r="EC722" s="130"/>
      <c r="ED722" s="131"/>
      <c r="EE722" s="132"/>
      <c r="EF722" s="133"/>
      <c r="EG722" s="90"/>
      <c r="EH722" s="90"/>
      <c r="EI722" s="90"/>
      <c r="EJ722" s="91"/>
      <c r="EK722" s="130"/>
      <c r="EL722" s="131"/>
      <c r="EM722" s="132"/>
      <c r="EN722" s="133"/>
      <c r="EO722" s="90"/>
      <c r="EP722" s="90"/>
      <c r="EQ722" s="90"/>
      <c r="ER722" s="91"/>
      <c r="ES722" s="130"/>
      <c r="ET722" s="131"/>
      <c r="EU722" s="132"/>
      <c r="EV722" s="133"/>
      <c r="EW722" s="90"/>
      <c r="EX722" s="90"/>
      <c r="EY722" s="90"/>
      <c r="EZ722" s="91"/>
      <c r="FA722" s="130"/>
      <c r="FB722" s="131"/>
      <c r="FC722" s="132"/>
      <c r="FD722" s="133"/>
      <c r="FE722" s="90"/>
      <c r="FF722" s="90"/>
      <c r="FG722" s="90"/>
      <c r="FH722" s="91"/>
      <c r="FI722" s="130"/>
      <c r="FJ722" s="131"/>
      <c r="FK722" s="132"/>
      <c r="FL722" s="133"/>
      <c r="FM722" s="90"/>
      <c r="FN722" s="90"/>
      <c r="FO722" s="90"/>
      <c r="FP722" s="91"/>
      <c r="FQ722" s="130"/>
      <c r="FR722" s="131"/>
      <c r="FS722" s="132"/>
      <c r="FT722" s="133"/>
      <c r="FU722" s="90"/>
      <c r="FV722" s="90"/>
      <c r="FW722" s="90"/>
      <c r="FX722" s="91"/>
      <c r="FY722" s="130"/>
      <c r="FZ722" s="131"/>
      <c r="GA722" s="132"/>
      <c r="GB722" s="133"/>
      <c r="GC722" s="90"/>
      <c r="GD722" s="90"/>
      <c r="GE722" s="90"/>
      <c r="GF722" s="91"/>
      <c r="GG722" s="130"/>
      <c r="GH722" s="131"/>
      <c r="GI722" s="132"/>
      <c r="GJ722" s="133"/>
      <c r="GK722" s="90"/>
      <c r="GL722" s="90"/>
      <c r="GM722" s="90"/>
      <c r="GN722" s="91"/>
      <c r="GO722" s="130"/>
      <c r="GP722" s="131"/>
      <c r="GQ722" s="132"/>
      <c r="GR722" s="133"/>
      <c r="GS722" s="90"/>
      <c r="GT722" s="90"/>
      <c r="GU722" s="90"/>
      <c r="GV722" s="91"/>
      <c r="GW722" s="130"/>
      <c r="GX722" s="131"/>
      <c r="GY722" s="132"/>
      <c r="GZ722" s="133"/>
      <c r="HA722" s="90"/>
      <c r="HB722" s="90"/>
      <c r="HC722" s="90"/>
      <c r="HD722" s="91"/>
      <c r="HE722" s="130"/>
      <c r="HF722" s="131"/>
      <c r="HG722" s="132"/>
      <c r="HH722" s="133"/>
      <c r="HI722" s="90"/>
      <c r="HJ722" s="90"/>
      <c r="HK722" s="90"/>
      <c r="HL722" s="91"/>
      <c r="HM722" s="130"/>
      <c r="HN722" s="131"/>
      <c r="HO722" s="132"/>
      <c r="HP722" s="133"/>
      <c r="HQ722" s="90"/>
      <c r="HR722" s="90"/>
      <c r="HS722" s="90"/>
      <c r="HT722" s="91"/>
      <c r="HU722" s="130"/>
      <c r="HV722" s="131"/>
      <c r="HW722" s="132"/>
      <c r="HX722" s="133"/>
      <c r="HY722" s="90"/>
      <c r="HZ722" s="90"/>
      <c r="IA722" s="90"/>
      <c r="IB722" s="91"/>
      <c r="IC722" s="130"/>
      <c r="ID722" s="131"/>
      <c r="IE722" s="132"/>
      <c r="IF722" s="133"/>
      <c r="IG722" s="90"/>
      <c r="IH722" s="90"/>
      <c r="II722" s="90"/>
      <c r="IJ722" s="91"/>
      <c r="IK722" s="130"/>
      <c r="IL722" s="131"/>
      <c r="IM722" s="132"/>
      <c r="IN722" s="133"/>
      <c r="IO722" s="90"/>
      <c r="IP722" s="90"/>
      <c r="IQ722" s="90"/>
      <c r="IR722" s="91"/>
      <c r="IS722" s="130"/>
      <c r="IT722" s="131"/>
      <c r="IU722" s="132"/>
      <c r="IV722" s="133"/>
    </row>
    <row r="723" spans="1:256" ht="16.5" customHeight="1">
      <c r="C723" s="218"/>
      <c r="D723" s="219"/>
      <c r="E723" s="209"/>
      <c r="F723" s="220"/>
      <c r="G723" s="94"/>
      <c r="H723" s="218"/>
      <c r="I723" s="221"/>
      <c r="K723" s="90"/>
      <c r="M723" s="130"/>
      <c r="N723" s="131"/>
      <c r="O723" s="132"/>
      <c r="P723" s="133"/>
      <c r="Q723" s="90"/>
      <c r="R723" s="90"/>
      <c r="S723" s="90"/>
      <c r="T723" s="91"/>
      <c r="U723" s="130"/>
      <c r="V723" s="131"/>
      <c r="W723" s="132"/>
      <c r="X723" s="133"/>
      <c r="Y723" s="90"/>
      <c r="Z723" s="90"/>
      <c r="AA723" s="90"/>
      <c r="AB723" s="91"/>
      <c r="AC723" s="130"/>
      <c r="AD723" s="131"/>
      <c r="AE723" s="132"/>
      <c r="AF723" s="133"/>
      <c r="AG723" s="90"/>
      <c r="AH723" s="90"/>
      <c r="AI723" s="90"/>
      <c r="AJ723" s="91"/>
      <c r="AK723" s="130"/>
      <c r="AL723" s="131"/>
      <c r="AM723" s="132"/>
      <c r="AN723" s="133"/>
      <c r="AO723" s="90"/>
      <c r="AP723" s="90"/>
      <c r="AQ723" s="90"/>
      <c r="AR723" s="91"/>
      <c r="AS723" s="130"/>
      <c r="AT723" s="131"/>
      <c r="AU723" s="132"/>
      <c r="AV723" s="133"/>
      <c r="AW723" s="90"/>
      <c r="AX723" s="90"/>
      <c r="AY723" s="90"/>
      <c r="AZ723" s="91"/>
      <c r="BA723" s="130"/>
      <c r="BB723" s="131"/>
      <c r="BC723" s="132"/>
      <c r="BD723" s="133"/>
      <c r="BE723" s="90"/>
      <c r="BF723" s="90"/>
      <c r="BG723" s="90"/>
      <c r="BH723" s="91"/>
      <c r="BI723" s="130"/>
      <c r="BJ723" s="131"/>
      <c r="BK723" s="132"/>
      <c r="BL723" s="133"/>
      <c r="BM723" s="90"/>
      <c r="BN723" s="90"/>
      <c r="BO723" s="90"/>
      <c r="BP723" s="91"/>
      <c r="BQ723" s="130"/>
      <c r="BR723" s="131"/>
      <c r="BS723" s="132"/>
      <c r="BT723" s="133"/>
      <c r="BU723" s="90"/>
      <c r="BV723" s="90"/>
      <c r="BW723" s="90"/>
      <c r="BX723" s="91"/>
      <c r="BY723" s="130"/>
      <c r="BZ723" s="131"/>
      <c r="CA723" s="132"/>
      <c r="CB723" s="133"/>
      <c r="CC723" s="90"/>
      <c r="CD723" s="90"/>
      <c r="CE723" s="90"/>
      <c r="CF723" s="91"/>
      <c r="CG723" s="130"/>
      <c r="CH723" s="131"/>
      <c r="CI723" s="132"/>
      <c r="CJ723" s="133"/>
      <c r="CK723" s="90"/>
      <c r="CL723" s="90"/>
      <c r="CM723" s="90"/>
      <c r="CN723" s="91"/>
      <c r="CO723" s="130"/>
      <c r="CP723" s="131"/>
      <c r="CQ723" s="132"/>
      <c r="CR723" s="133"/>
      <c r="CS723" s="90"/>
      <c r="CT723" s="90"/>
      <c r="CU723" s="90"/>
      <c r="CV723" s="91"/>
      <c r="CW723" s="130"/>
      <c r="CX723" s="131"/>
      <c r="CY723" s="132"/>
      <c r="CZ723" s="133"/>
      <c r="DA723" s="90"/>
      <c r="DB723" s="90"/>
      <c r="DC723" s="90"/>
      <c r="DD723" s="91"/>
      <c r="DE723" s="130"/>
      <c r="DF723" s="131"/>
      <c r="DG723" s="132"/>
      <c r="DH723" s="133"/>
      <c r="DI723" s="90"/>
      <c r="DJ723" s="90"/>
      <c r="DK723" s="90"/>
      <c r="DL723" s="91"/>
      <c r="DM723" s="130"/>
      <c r="DN723" s="131"/>
      <c r="DO723" s="132"/>
      <c r="DP723" s="133"/>
      <c r="DQ723" s="90"/>
      <c r="DR723" s="90"/>
      <c r="DS723" s="90"/>
      <c r="DT723" s="91"/>
      <c r="DU723" s="130"/>
      <c r="DV723" s="131"/>
      <c r="DW723" s="132"/>
      <c r="DX723" s="133"/>
      <c r="DY723" s="90"/>
      <c r="DZ723" s="90"/>
      <c r="EA723" s="90"/>
      <c r="EB723" s="91"/>
      <c r="EC723" s="130"/>
      <c r="ED723" s="131"/>
      <c r="EE723" s="132"/>
      <c r="EF723" s="133"/>
      <c r="EG723" s="90"/>
      <c r="EH723" s="90"/>
      <c r="EI723" s="90"/>
      <c r="EJ723" s="91"/>
      <c r="EK723" s="130"/>
      <c r="EL723" s="131"/>
      <c r="EM723" s="132"/>
      <c r="EN723" s="133"/>
      <c r="EO723" s="90"/>
      <c r="EP723" s="90"/>
      <c r="EQ723" s="90"/>
      <c r="ER723" s="91"/>
      <c r="ES723" s="130"/>
      <c r="ET723" s="131"/>
      <c r="EU723" s="132"/>
      <c r="EV723" s="133"/>
      <c r="EW723" s="90"/>
      <c r="EX723" s="90"/>
      <c r="EY723" s="90"/>
      <c r="EZ723" s="91"/>
      <c r="FA723" s="130"/>
      <c r="FB723" s="131"/>
      <c r="FC723" s="132"/>
      <c r="FD723" s="133"/>
      <c r="FE723" s="90"/>
      <c r="FF723" s="90"/>
      <c r="FG723" s="90"/>
      <c r="FH723" s="91"/>
      <c r="FI723" s="130"/>
      <c r="FJ723" s="131"/>
      <c r="FK723" s="132"/>
      <c r="FL723" s="133"/>
      <c r="FM723" s="90"/>
      <c r="FN723" s="90"/>
      <c r="FO723" s="90"/>
      <c r="FP723" s="91"/>
      <c r="FQ723" s="130"/>
      <c r="FR723" s="131"/>
      <c r="FS723" s="132"/>
      <c r="FT723" s="133"/>
      <c r="FU723" s="90"/>
      <c r="FV723" s="90"/>
      <c r="FW723" s="90"/>
      <c r="FX723" s="91"/>
      <c r="FY723" s="130"/>
      <c r="FZ723" s="131"/>
      <c r="GA723" s="132"/>
      <c r="GB723" s="133"/>
      <c r="GC723" s="90"/>
      <c r="GD723" s="90"/>
      <c r="GE723" s="90"/>
      <c r="GF723" s="91"/>
      <c r="GG723" s="130"/>
      <c r="GH723" s="131"/>
      <c r="GI723" s="132"/>
      <c r="GJ723" s="133"/>
      <c r="GK723" s="90"/>
      <c r="GL723" s="90"/>
      <c r="GM723" s="90"/>
      <c r="GN723" s="91"/>
      <c r="GO723" s="130"/>
      <c r="GP723" s="131"/>
      <c r="GQ723" s="132"/>
      <c r="GR723" s="133"/>
      <c r="GS723" s="90"/>
      <c r="GT723" s="90"/>
      <c r="GU723" s="90"/>
      <c r="GV723" s="91"/>
      <c r="GW723" s="130"/>
      <c r="GX723" s="131"/>
      <c r="GY723" s="132"/>
      <c r="GZ723" s="133"/>
      <c r="HA723" s="90"/>
      <c r="HB723" s="90"/>
      <c r="HC723" s="90"/>
      <c r="HD723" s="91"/>
      <c r="HE723" s="130"/>
      <c r="HF723" s="131"/>
      <c r="HG723" s="132"/>
      <c r="HH723" s="133"/>
      <c r="HI723" s="90"/>
      <c r="HJ723" s="90"/>
      <c r="HK723" s="90"/>
      <c r="HL723" s="91"/>
      <c r="HM723" s="130"/>
      <c r="HN723" s="131"/>
      <c r="HO723" s="132"/>
      <c r="HP723" s="133"/>
      <c r="HQ723" s="90"/>
      <c r="HR723" s="90"/>
      <c r="HS723" s="90"/>
      <c r="HT723" s="91"/>
      <c r="HU723" s="130"/>
      <c r="HV723" s="131"/>
      <c r="HW723" s="132"/>
      <c r="HX723" s="133"/>
      <c r="HY723" s="90"/>
      <c r="HZ723" s="90"/>
      <c r="IA723" s="90"/>
      <c r="IB723" s="91"/>
      <c r="IC723" s="130"/>
      <c r="ID723" s="131"/>
      <c r="IE723" s="132"/>
      <c r="IF723" s="133"/>
      <c r="IG723" s="90"/>
      <c r="IH723" s="90"/>
      <c r="II723" s="90"/>
      <c r="IJ723" s="91"/>
      <c r="IK723" s="130"/>
      <c r="IL723" s="131"/>
      <c r="IM723" s="132"/>
      <c r="IN723" s="133"/>
      <c r="IO723" s="90"/>
      <c r="IP723" s="90"/>
      <c r="IQ723" s="90"/>
      <c r="IR723" s="91"/>
      <c r="IS723" s="130"/>
      <c r="IT723" s="131"/>
      <c r="IU723" s="132"/>
      <c r="IV723" s="133"/>
    </row>
    <row r="724" spans="1:256" ht="16.5" customHeight="1">
      <c r="A724" s="147">
        <v>107</v>
      </c>
      <c r="B724" s="147" t="s">
        <v>2616</v>
      </c>
      <c r="C724" s="147" t="s">
        <v>2617</v>
      </c>
      <c r="D724" s="148" t="s">
        <v>2275</v>
      </c>
      <c r="E724" s="149" t="s">
        <v>1597</v>
      </c>
      <c r="F724" s="135" t="s">
        <v>2626</v>
      </c>
      <c r="G724" s="136" t="s">
        <v>3433</v>
      </c>
      <c r="H724" s="137" t="s">
        <v>2619</v>
      </c>
      <c r="I724" s="150">
        <v>516277</v>
      </c>
      <c r="J724" s="147" t="s">
        <v>2861</v>
      </c>
      <c r="K724" s="137"/>
      <c r="L724" s="186">
        <v>48677</v>
      </c>
      <c r="M724" s="209"/>
      <c r="N724" s="131"/>
      <c r="O724" s="132"/>
      <c r="P724" s="133"/>
      <c r="Q724" s="90"/>
      <c r="R724" s="90"/>
      <c r="S724" s="90"/>
      <c r="T724" s="91"/>
      <c r="U724" s="209"/>
      <c r="V724" s="131"/>
      <c r="W724" s="132"/>
      <c r="X724" s="133"/>
      <c r="Y724" s="90"/>
      <c r="Z724" s="90"/>
      <c r="AA724" s="90"/>
      <c r="AB724" s="91"/>
      <c r="AC724" s="209"/>
      <c r="AD724" s="131"/>
      <c r="AE724" s="132"/>
      <c r="AF724" s="133"/>
      <c r="AG724" s="90"/>
      <c r="AH724" s="90"/>
      <c r="AI724" s="90"/>
      <c r="AJ724" s="91"/>
      <c r="AK724" s="209"/>
      <c r="AL724" s="131"/>
      <c r="AM724" s="132"/>
      <c r="AN724" s="133"/>
      <c r="AO724" s="90"/>
      <c r="AP724" s="90"/>
      <c r="AQ724" s="90"/>
      <c r="AR724" s="91"/>
      <c r="AS724" s="209"/>
      <c r="AT724" s="131"/>
      <c r="AU724" s="132"/>
      <c r="AV724" s="133"/>
      <c r="AW724" s="90"/>
      <c r="AX724" s="90"/>
      <c r="AY724" s="90"/>
      <c r="AZ724" s="91"/>
      <c r="BA724" s="209"/>
      <c r="BB724" s="131"/>
      <c r="BC724" s="132"/>
      <c r="BD724" s="133"/>
      <c r="BE724" s="90"/>
      <c r="BF724" s="90"/>
      <c r="BG724" s="90"/>
      <c r="BH724" s="91"/>
      <c r="BI724" s="209"/>
      <c r="BJ724" s="131"/>
      <c r="BK724" s="132"/>
      <c r="BL724" s="133"/>
      <c r="BM724" s="90"/>
      <c r="BN724" s="90"/>
      <c r="BO724" s="90"/>
      <c r="BP724" s="91"/>
      <c r="BQ724" s="209"/>
      <c r="BR724" s="131"/>
      <c r="BS724" s="132"/>
      <c r="BT724" s="133"/>
      <c r="BU724" s="90"/>
      <c r="BV724" s="90"/>
      <c r="BW724" s="90"/>
      <c r="BX724" s="91"/>
      <c r="BY724" s="209"/>
      <c r="BZ724" s="131"/>
      <c r="CA724" s="132"/>
      <c r="CB724" s="133"/>
      <c r="CC724" s="90"/>
      <c r="CD724" s="90"/>
      <c r="CE724" s="90"/>
      <c r="CF724" s="91"/>
      <c r="CG724" s="209"/>
      <c r="CH724" s="131"/>
      <c r="CI724" s="132"/>
      <c r="CJ724" s="133"/>
      <c r="CK724" s="90"/>
      <c r="CL724" s="90"/>
      <c r="CM724" s="90"/>
      <c r="CN724" s="91"/>
      <c r="CO724" s="209"/>
      <c r="CP724" s="131"/>
      <c r="CQ724" s="132"/>
      <c r="CR724" s="133"/>
      <c r="CS724" s="90"/>
      <c r="CT724" s="90"/>
      <c r="CU724" s="90"/>
      <c r="CV724" s="91"/>
      <c r="CW724" s="209"/>
      <c r="CX724" s="131"/>
      <c r="CY724" s="132"/>
      <c r="CZ724" s="133"/>
      <c r="DA724" s="90"/>
      <c r="DB724" s="90"/>
      <c r="DC724" s="90"/>
      <c r="DD724" s="91"/>
      <c r="DE724" s="209"/>
      <c r="DF724" s="131"/>
      <c r="DG724" s="132"/>
      <c r="DH724" s="133"/>
      <c r="DI724" s="90"/>
      <c r="DJ724" s="90"/>
      <c r="DK724" s="90"/>
      <c r="DL724" s="91"/>
      <c r="DM724" s="209"/>
      <c r="DN724" s="131"/>
      <c r="DO724" s="132"/>
      <c r="DP724" s="133"/>
      <c r="DQ724" s="90"/>
      <c r="DR724" s="90"/>
      <c r="DS724" s="90"/>
      <c r="DT724" s="91"/>
      <c r="DU724" s="209"/>
      <c r="DV724" s="131"/>
      <c r="DW724" s="132"/>
      <c r="DX724" s="133"/>
      <c r="DY724" s="90"/>
      <c r="DZ724" s="90"/>
      <c r="EA724" s="90"/>
      <c r="EB724" s="91"/>
      <c r="EC724" s="209"/>
      <c r="ED724" s="131"/>
      <c r="EE724" s="132"/>
      <c r="EF724" s="133"/>
      <c r="EG724" s="90"/>
      <c r="EH724" s="90"/>
      <c r="EI724" s="90"/>
      <c r="EJ724" s="91"/>
      <c r="EK724" s="209"/>
      <c r="EL724" s="131"/>
      <c r="EM724" s="132"/>
      <c r="EN724" s="133"/>
      <c r="EO724" s="90"/>
      <c r="EP724" s="90"/>
      <c r="EQ724" s="90"/>
      <c r="ER724" s="91"/>
      <c r="ES724" s="209"/>
      <c r="ET724" s="131"/>
      <c r="EU724" s="132"/>
      <c r="EV724" s="133"/>
      <c r="EW724" s="90"/>
      <c r="EX724" s="90"/>
      <c r="EY724" s="90"/>
      <c r="EZ724" s="91"/>
      <c r="FA724" s="209"/>
      <c r="FB724" s="131"/>
      <c r="FC724" s="132"/>
      <c r="FD724" s="133"/>
      <c r="FE724" s="90"/>
      <c r="FF724" s="90"/>
      <c r="FG724" s="90"/>
      <c r="FH724" s="91"/>
      <c r="FI724" s="209"/>
      <c r="FJ724" s="131"/>
      <c r="FK724" s="132"/>
      <c r="FL724" s="133"/>
      <c r="FM724" s="90"/>
      <c r="FN724" s="90"/>
      <c r="FO724" s="90"/>
      <c r="FP724" s="91"/>
      <c r="FQ724" s="209"/>
      <c r="FR724" s="131"/>
      <c r="FS724" s="132"/>
      <c r="FT724" s="133"/>
      <c r="FU724" s="90"/>
      <c r="FV724" s="90"/>
      <c r="FW724" s="90"/>
      <c r="FX724" s="91"/>
      <c r="FY724" s="209"/>
      <c r="FZ724" s="131"/>
      <c r="GA724" s="132"/>
      <c r="GB724" s="133"/>
      <c r="GC724" s="90"/>
      <c r="GD724" s="90"/>
      <c r="GE724" s="90"/>
      <c r="GF724" s="91"/>
      <c r="GG724" s="209"/>
      <c r="GH724" s="131"/>
      <c r="GI724" s="132"/>
      <c r="GJ724" s="133"/>
      <c r="GK724" s="90"/>
      <c r="GL724" s="90"/>
      <c r="GM724" s="90"/>
      <c r="GN724" s="91"/>
      <c r="GO724" s="209"/>
      <c r="GP724" s="131"/>
      <c r="GQ724" s="132"/>
      <c r="GR724" s="133"/>
      <c r="GS724" s="90"/>
      <c r="GT724" s="90"/>
      <c r="GU724" s="90"/>
      <c r="GV724" s="91"/>
      <c r="GW724" s="209"/>
      <c r="GX724" s="131"/>
      <c r="GY724" s="132"/>
      <c r="GZ724" s="133"/>
      <c r="HA724" s="90"/>
      <c r="HB724" s="90"/>
      <c r="HC724" s="90"/>
      <c r="HD724" s="91"/>
      <c r="HE724" s="209"/>
      <c r="HF724" s="131"/>
      <c r="HG724" s="132"/>
      <c r="HH724" s="133"/>
      <c r="HI724" s="90"/>
      <c r="HJ724" s="90"/>
      <c r="HK724" s="90"/>
      <c r="HL724" s="91"/>
      <c r="HM724" s="209"/>
      <c r="HN724" s="131"/>
      <c r="HO724" s="132"/>
      <c r="HP724" s="133"/>
      <c r="HQ724" s="90"/>
      <c r="HR724" s="90"/>
      <c r="HS724" s="90"/>
      <c r="HT724" s="91"/>
      <c r="HU724" s="209"/>
      <c r="HV724" s="131"/>
      <c r="HW724" s="132"/>
      <c r="HX724" s="133"/>
      <c r="HY724" s="90"/>
      <c r="HZ724" s="90"/>
      <c r="IA724" s="90"/>
      <c r="IB724" s="91"/>
      <c r="IC724" s="209"/>
      <c r="ID724" s="131"/>
      <c r="IE724" s="132"/>
      <c r="IF724" s="133"/>
      <c r="IG724" s="90"/>
      <c r="IH724" s="90"/>
      <c r="II724" s="90"/>
      <c r="IJ724" s="91"/>
      <c r="IK724" s="209"/>
      <c r="IL724" s="131"/>
      <c r="IM724" s="132"/>
      <c r="IN724" s="133"/>
      <c r="IO724" s="90"/>
      <c r="IP724" s="90"/>
      <c r="IQ724" s="90"/>
      <c r="IR724" s="91"/>
      <c r="IS724" s="209"/>
      <c r="IT724" s="131"/>
      <c r="IU724" s="132"/>
      <c r="IV724" s="133"/>
    </row>
    <row r="725" spans="1:256" ht="16.5" customHeight="1">
      <c r="A725" s="147">
        <v>107</v>
      </c>
      <c r="B725" s="147" t="s">
        <v>1802</v>
      </c>
      <c r="C725" s="147" t="s">
        <v>2624</v>
      </c>
      <c r="D725" s="148" t="s">
        <v>2275</v>
      </c>
      <c r="E725" s="149" t="s">
        <v>2625</v>
      </c>
      <c r="F725" s="135" t="s">
        <v>2627</v>
      </c>
      <c r="G725" s="136" t="s">
        <v>2618</v>
      </c>
      <c r="H725" s="137" t="s">
        <v>2628</v>
      </c>
      <c r="I725" s="150">
        <v>489000</v>
      </c>
      <c r="J725" s="156"/>
      <c r="K725" s="137"/>
      <c r="L725" s="186">
        <v>60600</v>
      </c>
      <c r="M725" s="209"/>
      <c r="N725" s="131"/>
      <c r="O725" s="132"/>
      <c r="P725" s="133"/>
      <c r="Q725" s="90"/>
      <c r="R725" s="90"/>
      <c r="S725" s="90"/>
      <c r="T725" s="91"/>
      <c r="U725" s="209"/>
      <c r="V725" s="131"/>
      <c r="W725" s="132"/>
      <c r="X725" s="133"/>
      <c r="Y725" s="90"/>
      <c r="Z725" s="90"/>
      <c r="AA725" s="90"/>
      <c r="AB725" s="91"/>
      <c r="AC725" s="209"/>
      <c r="AD725" s="131"/>
      <c r="AE725" s="132"/>
      <c r="AF725" s="133"/>
      <c r="AG725" s="90"/>
      <c r="AH725" s="90"/>
      <c r="AI725" s="90"/>
      <c r="AJ725" s="91"/>
      <c r="AK725" s="209"/>
      <c r="AL725" s="131"/>
      <c r="AM725" s="132"/>
      <c r="AN725" s="133"/>
      <c r="AO725" s="90"/>
      <c r="AP725" s="90"/>
      <c r="AQ725" s="90"/>
      <c r="AR725" s="91"/>
      <c r="AS725" s="209"/>
      <c r="AT725" s="131"/>
      <c r="AU725" s="132"/>
      <c r="AV725" s="133"/>
      <c r="AW725" s="90"/>
      <c r="AX725" s="90"/>
      <c r="AY725" s="90"/>
      <c r="AZ725" s="91"/>
      <c r="BA725" s="209"/>
      <c r="BB725" s="131"/>
      <c r="BC725" s="132"/>
      <c r="BD725" s="133"/>
      <c r="BE725" s="90"/>
      <c r="BF725" s="90"/>
      <c r="BG725" s="90"/>
      <c r="BH725" s="91"/>
      <c r="BI725" s="209"/>
      <c r="BJ725" s="131"/>
      <c r="BK725" s="132"/>
      <c r="BL725" s="133"/>
      <c r="BM725" s="90"/>
      <c r="BN725" s="90"/>
      <c r="BO725" s="90"/>
      <c r="BP725" s="91"/>
      <c r="BQ725" s="209"/>
      <c r="BR725" s="131"/>
      <c r="BS725" s="132"/>
      <c r="BT725" s="133"/>
      <c r="BU725" s="90"/>
      <c r="BV725" s="90"/>
      <c r="BW725" s="90"/>
      <c r="BX725" s="91"/>
      <c r="BY725" s="209"/>
      <c r="BZ725" s="131"/>
      <c r="CA725" s="132"/>
      <c r="CB725" s="133"/>
      <c r="CC725" s="90"/>
      <c r="CD725" s="90"/>
      <c r="CE725" s="90"/>
      <c r="CF725" s="91"/>
      <c r="CG725" s="209"/>
      <c r="CH725" s="131"/>
      <c r="CI725" s="132"/>
      <c r="CJ725" s="133"/>
      <c r="CK725" s="90"/>
      <c r="CL725" s="90"/>
      <c r="CM725" s="90"/>
      <c r="CN725" s="91"/>
      <c r="CO725" s="209"/>
      <c r="CP725" s="131"/>
      <c r="CQ725" s="132"/>
      <c r="CR725" s="133"/>
      <c r="CS725" s="90"/>
      <c r="CT725" s="90"/>
      <c r="CU725" s="90"/>
      <c r="CV725" s="91"/>
      <c r="CW725" s="209"/>
      <c r="CX725" s="131"/>
      <c r="CY725" s="132"/>
      <c r="CZ725" s="133"/>
      <c r="DA725" s="90"/>
      <c r="DB725" s="90"/>
      <c r="DC725" s="90"/>
      <c r="DD725" s="91"/>
      <c r="DE725" s="209"/>
      <c r="DF725" s="131"/>
      <c r="DG725" s="132"/>
      <c r="DH725" s="133"/>
      <c r="DI725" s="90"/>
      <c r="DJ725" s="90"/>
      <c r="DK725" s="90"/>
      <c r="DL725" s="91"/>
      <c r="DM725" s="209"/>
      <c r="DN725" s="131"/>
      <c r="DO725" s="132"/>
      <c r="DP725" s="133"/>
      <c r="DQ725" s="90"/>
      <c r="DR725" s="90"/>
      <c r="DS725" s="90"/>
      <c r="DT725" s="91"/>
      <c r="DU725" s="209"/>
      <c r="DV725" s="131"/>
      <c r="DW725" s="132"/>
      <c r="DX725" s="133"/>
      <c r="DY725" s="90"/>
      <c r="DZ725" s="90"/>
      <c r="EA725" s="90"/>
      <c r="EB725" s="91"/>
      <c r="EC725" s="209"/>
      <c r="ED725" s="131"/>
      <c r="EE725" s="132"/>
      <c r="EF725" s="133"/>
      <c r="EG725" s="90"/>
      <c r="EH725" s="90"/>
      <c r="EI725" s="90"/>
      <c r="EJ725" s="91"/>
      <c r="EK725" s="209"/>
      <c r="EL725" s="131"/>
      <c r="EM725" s="132"/>
      <c r="EN725" s="133"/>
      <c r="EO725" s="90"/>
      <c r="EP725" s="90"/>
      <c r="EQ725" s="90"/>
      <c r="ER725" s="91"/>
      <c r="ES725" s="209"/>
      <c r="ET725" s="131"/>
      <c r="EU725" s="132"/>
      <c r="EV725" s="133"/>
      <c r="EW725" s="90"/>
      <c r="EX725" s="90"/>
      <c r="EY725" s="90"/>
      <c r="EZ725" s="91"/>
      <c r="FA725" s="209"/>
      <c r="FB725" s="131"/>
      <c r="FC725" s="132"/>
      <c r="FD725" s="133"/>
      <c r="FE725" s="90"/>
      <c r="FF725" s="90"/>
      <c r="FG725" s="90"/>
      <c r="FH725" s="91"/>
      <c r="FI725" s="209"/>
      <c r="FJ725" s="131"/>
      <c r="FK725" s="132"/>
      <c r="FL725" s="133"/>
      <c r="FM725" s="90"/>
      <c r="FN725" s="90"/>
      <c r="FO725" s="90"/>
      <c r="FP725" s="91"/>
      <c r="FQ725" s="209"/>
      <c r="FR725" s="131"/>
      <c r="FS725" s="132"/>
      <c r="FT725" s="133"/>
      <c r="FU725" s="90"/>
      <c r="FV725" s="90"/>
      <c r="FW725" s="90"/>
      <c r="FX725" s="91"/>
      <c r="FY725" s="209"/>
      <c r="FZ725" s="131"/>
      <c r="GA725" s="132"/>
      <c r="GB725" s="133"/>
      <c r="GC725" s="90"/>
      <c r="GD725" s="90"/>
      <c r="GE725" s="90"/>
      <c r="GF725" s="91"/>
      <c r="GG725" s="209"/>
      <c r="GH725" s="131"/>
      <c r="GI725" s="132"/>
      <c r="GJ725" s="133"/>
      <c r="GK725" s="90"/>
      <c r="GL725" s="90"/>
      <c r="GM725" s="90"/>
      <c r="GN725" s="91"/>
      <c r="GO725" s="209"/>
      <c r="GP725" s="131"/>
      <c r="GQ725" s="132"/>
      <c r="GR725" s="133"/>
      <c r="GS725" s="90"/>
      <c r="GT725" s="90"/>
      <c r="GU725" s="90"/>
      <c r="GV725" s="91"/>
      <c r="GW725" s="209"/>
      <c r="GX725" s="131"/>
      <c r="GY725" s="132"/>
      <c r="GZ725" s="133"/>
      <c r="HA725" s="90"/>
      <c r="HB725" s="90"/>
      <c r="HC725" s="90"/>
      <c r="HD725" s="91"/>
      <c r="HE725" s="209"/>
      <c r="HF725" s="131"/>
      <c r="HG725" s="132"/>
      <c r="HH725" s="133"/>
      <c r="HI725" s="90"/>
      <c r="HJ725" s="90"/>
      <c r="HK725" s="90"/>
      <c r="HL725" s="91"/>
      <c r="HM725" s="209"/>
      <c r="HN725" s="131"/>
      <c r="HO725" s="132"/>
      <c r="HP725" s="133"/>
      <c r="HQ725" s="90"/>
      <c r="HR725" s="90"/>
      <c r="HS725" s="90"/>
      <c r="HT725" s="91"/>
      <c r="HU725" s="209"/>
      <c r="HV725" s="131"/>
      <c r="HW725" s="132"/>
      <c r="HX725" s="133"/>
      <c r="HY725" s="90"/>
      <c r="HZ725" s="90"/>
      <c r="IA725" s="90"/>
      <c r="IB725" s="91"/>
      <c r="IC725" s="209"/>
      <c r="ID725" s="131"/>
      <c r="IE725" s="132"/>
      <c r="IF725" s="133"/>
      <c r="IG725" s="90"/>
      <c r="IH725" s="90"/>
      <c r="II725" s="90"/>
      <c r="IJ725" s="91"/>
      <c r="IK725" s="209"/>
      <c r="IL725" s="131"/>
      <c r="IM725" s="132"/>
      <c r="IN725" s="133"/>
      <c r="IO725" s="90"/>
      <c r="IP725" s="90"/>
      <c r="IQ725" s="90"/>
      <c r="IR725" s="91"/>
      <c r="IS725" s="209"/>
      <c r="IT725" s="131"/>
      <c r="IU725" s="132"/>
      <c r="IV725" s="133"/>
    </row>
    <row r="726" spans="1:256" ht="16.5" customHeight="1">
      <c r="A726" s="147">
        <v>107</v>
      </c>
      <c r="B726" s="147" t="s">
        <v>1802</v>
      </c>
      <c r="C726" s="147" t="s">
        <v>2819</v>
      </c>
      <c r="D726" s="148" t="s">
        <v>2820</v>
      </c>
      <c r="E726" s="149" t="s">
        <v>1597</v>
      </c>
      <c r="F726" s="135" t="s">
        <v>2821</v>
      </c>
      <c r="G726" s="136" t="s">
        <v>2822</v>
      </c>
      <c r="H726" s="137" t="s">
        <v>2823</v>
      </c>
      <c r="I726" s="150">
        <v>676260</v>
      </c>
      <c r="J726" s="156"/>
      <c r="K726" s="137"/>
      <c r="L726" s="186">
        <v>72260</v>
      </c>
      <c r="M726" s="209"/>
      <c r="N726" s="131"/>
      <c r="O726" s="132"/>
      <c r="P726" s="133"/>
      <c r="Q726" s="90"/>
      <c r="R726" s="90"/>
      <c r="S726" s="90"/>
      <c r="T726" s="91"/>
      <c r="U726" s="209"/>
      <c r="V726" s="131"/>
      <c r="W726" s="132"/>
      <c r="X726" s="133"/>
      <c r="Y726" s="90"/>
      <c r="Z726" s="90"/>
      <c r="AA726" s="90"/>
      <c r="AB726" s="91"/>
      <c r="AC726" s="209"/>
      <c r="AD726" s="131"/>
      <c r="AE726" s="132"/>
      <c r="AF726" s="133"/>
      <c r="AG726" s="90"/>
      <c r="AH726" s="90"/>
      <c r="AI726" s="90"/>
      <c r="AJ726" s="91"/>
      <c r="AK726" s="209"/>
      <c r="AL726" s="131"/>
      <c r="AM726" s="132"/>
      <c r="AN726" s="133"/>
      <c r="AO726" s="90"/>
      <c r="AP726" s="90"/>
      <c r="AQ726" s="90"/>
      <c r="AR726" s="91"/>
      <c r="AS726" s="209"/>
      <c r="AT726" s="131"/>
      <c r="AU726" s="132"/>
      <c r="AV726" s="133"/>
      <c r="AW726" s="90"/>
      <c r="AX726" s="90"/>
      <c r="AY726" s="90"/>
      <c r="AZ726" s="91"/>
      <c r="BA726" s="209"/>
      <c r="BB726" s="131"/>
      <c r="BC726" s="132"/>
      <c r="BD726" s="133"/>
      <c r="BE726" s="90"/>
      <c r="BF726" s="90"/>
      <c r="BG726" s="90"/>
      <c r="BH726" s="91"/>
      <c r="BI726" s="209"/>
      <c r="BJ726" s="131"/>
      <c r="BK726" s="132"/>
      <c r="BL726" s="133"/>
      <c r="BM726" s="90"/>
      <c r="BN726" s="90"/>
      <c r="BO726" s="90"/>
      <c r="BP726" s="91"/>
      <c r="BQ726" s="209"/>
      <c r="BR726" s="131"/>
      <c r="BS726" s="132"/>
      <c r="BT726" s="133"/>
      <c r="BU726" s="90"/>
      <c r="BV726" s="90"/>
      <c r="BW726" s="90"/>
      <c r="BX726" s="91"/>
      <c r="BY726" s="209"/>
      <c r="BZ726" s="131"/>
      <c r="CA726" s="132"/>
      <c r="CB726" s="133"/>
      <c r="CC726" s="90"/>
      <c r="CD726" s="90"/>
      <c r="CE726" s="90"/>
      <c r="CF726" s="91"/>
      <c r="CG726" s="209"/>
      <c r="CH726" s="131"/>
      <c r="CI726" s="132"/>
      <c r="CJ726" s="133"/>
      <c r="CK726" s="90"/>
      <c r="CL726" s="90"/>
      <c r="CM726" s="90"/>
      <c r="CN726" s="91"/>
      <c r="CO726" s="209"/>
      <c r="CP726" s="131"/>
      <c r="CQ726" s="132"/>
      <c r="CR726" s="133"/>
      <c r="CS726" s="90"/>
      <c r="CT726" s="90"/>
      <c r="CU726" s="90"/>
      <c r="CV726" s="91"/>
      <c r="CW726" s="209"/>
      <c r="CX726" s="131"/>
      <c r="CY726" s="132"/>
      <c r="CZ726" s="133"/>
      <c r="DA726" s="90"/>
      <c r="DB726" s="90"/>
      <c r="DC726" s="90"/>
      <c r="DD726" s="91"/>
      <c r="DE726" s="209"/>
      <c r="DF726" s="131"/>
      <c r="DG726" s="132"/>
      <c r="DH726" s="133"/>
      <c r="DI726" s="90"/>
      <c r="DJ726" s="90"/>
      <c r="DK726" s="90"/>
      <c r="DL726" s="91"/>
      <c r="DM726" s="209"/>
      <c r="DN726" s="131"/>
      <c r="DO726" s="132"/>
      <c r="DP726" s="133"/>
      <c r="DQ726" s="90"/>
      <c r="DR726" s="90"/>
      <c r="DS726" s="90"/>
      <c r="DT726" s="91"/>
      <c r="DU726" s="209"/>
      <c r="DV726" s="131"/>
      <c r="DW726" s="132"/>
      <c r="DX726" s="133"/>
      <c r="DY726" s="90"/>
      <c r="DZ726" s="90"/>
      <c r="EA726" s="90"/>
      <c r="EB726" s="91"/>
      <c r="EC726" s="209"/>
      <c r="ED726" s="131"/>
      <c r="EE726" s="132"/>
      <c r="EF726" s="133"/>
      <c r="EG726" s="90"/>
      <c r="EH726" s="90"/>
      <c r="EI726" s="90"/>
      <c r="EJ726" s="91"/>
      <c r="EK726" s="209"/>
      <c r="EL726" s="131"/>
      <c r="EM726" s="132"/>
      <c r="EN726" s="133"/>
      <c r="EO726" s="90"/>
      <c r="EP726" s="90"/>
      <c r="EQ726" s="90"/>
      <c r="ER726" s="91"/>
      <c r="ES726" s="209"/>
      <c r="ET726" s="131"/>
      <c r="EU726" s="132"/>
      <c r="EV726" s="133"/>
      <c r="EW726" s="90"/>
      <c r="EX726" s="90"/>
      <c r="EY726" s="90"/>
      <c r="EZ726" s="91"/>
      <c r="FA726" s="209"/>
      <c r="FB726" s="131"/>
      <c r="FC726" s="132"/>
      <c r="FD726" s="133"/>
      <c r="FE726" s="90"/>
      <c r="FF726" s="90"/>
      <c r="FG726" s="90"/>
      <c r="FH726" s="91"/>
      <c r="FI726" s="209"/>
      <c r="FJ726" s="131"/>
      <c r="FK726" s="132"/>
      <c r="FL726" s="133"/>
      <c r="FM726" s="90"/>
      <c r="FN726" s="90"/>
      <c r="FO726" s="90"/>
      <c r="FP726" s="91"/>
      <c r="FQ726" s="209"/>
      <c r="FR726" s="131"/>
      <c r="FS726" s="132"/>
      <c r="FT726" s="133"/>
      <c r="FU726" s="90"/>
      <c r="FV726" s="90"/>
      <c r="FW726" s="90"/>
      <c r="FX726" s="91"/>
      <c r="FY726" s="209"/>
      <c r="FZ726" s="131"/>
      <c r="GA726" s="132"/>
      <c r="GB726" s="133"/>
      <c r="GC726" s="90"/>
      <c r="GD726" s="90"/>
      <c r="GE726" s="90"/>
      <c r="GF726" s="91"/>
      <c r="GG726" s="209"/>
      <c r="GH726" s="131"/>
      <c r="GI726" s="132"/>
      <c r="GJ726" s="133"/>
      <c r="GK726" s="90"/>
      <c r="GL726" s="90"/>
      <c r="GM726" s="90"/>
      <c r="GN726" s="91"/>
      <c r="GO726" s="209"/>
      <c r="GP726" s="131"/>
      <c r="GQ726" s="132"/>
      <c r="GR726" s="133"/>
      <c r="GS726" s="90"/>
      <c r="GT726" s="90"/>
      <c r="GU726" s="90"/>
      <c r="GV726" s="91"/>
      <c r="GW726" s="209"/>
      <c r="GX726" s="131"/>
      <c r="GY726" s="132"/>
      <c r="GZ726" s="133"/>
      <c r="HA726" s="90"/>
      <c r="HB726" s="90"/>
      <c r="HC726" s="90"/>
      <c r="HD726" s="91"/>
      <c r="HE726" s="209"/>
      <c r="HF726" s="131"/>
      <c r="HG726" s="132"/>
      <c r="HH726" s="133"/>
      <c r="HI726" s="90"/>
      <c r="HJ726" s="90"/>
      <c r="HK726" s="90"/>
      <c r="HL726" s="91"/>
      <c r="HM726" s="209"/>
      <c r="HN726" s="131"/>
      <c r="HO726" s="132"/>
      <c r="HP726" s="133"/>
      <c r="HQ726" s="90"/>
      <c r="HR726" s="90"/>
      <c r="HS726" s="90"/>
      <c r="HT726" s="91"/>
      <c r="HU726" s="209"/>
      <c r="HV726" s="131"/>
      <c r="HW726" s="132"/>
      <c r="HX726" s="133"/>
      <c r="HY726" s="90"/>
      <c r="HZ726" s="90"/>
      <c r="IA726" s="90"/>
      <c r="IB726" s="91"/>
      <c r="IC726" s="209"/>
      <c r="ID726" s="131"/>
      <c r="IE726" s="132"/>
      <c r="IF726" s="133"/>
      <c r="IG726" s="90"/>
      <c r="IH726" s="90"/>
      <c r="II726" s="90"/>
      <c r="IJ726" s="91"/>
      <c r="IK726" s="209"/>
      <c r="IL726" s="131"/>
      <c r="IM726" s="132"/>
      <c r="IN726" s="133"/>
      <c r="IO726" s="90"/>
      <c r="IP726" s="90"/>
      <c r="IQ726" s="90"/>
      <c r="IR726" s="91"/>
      <c r="IS726" s="209"/>
      <c r="IT726" s="131"/>
      <c r="IU726" s="132"/>
      <c r="IV726" s="133"/>
    </row>
    <row r="727" spans="1:256" ht="16.5" customHeight="1">
      <c r="A727" s="72">
        <v>107</v>
      </c>
      <c r="B727" s="72">
        <v>1</v>
      </c>
      <c r="C727" s="122" t="s">
        <v>2597</v>
      </c>
      <c r="D727" s="29" t="s">
        <v>2275</v>
      </c>
      <c r="E727" s="49" t="s">
        <v>1095</v>
      </c>
      <c r="F727" s="29" t="s">
        <v>2602</v>
      </c>
      <c r="G727" s="24" t="s">
        <v>2791</v>
      </c>
      <c r="H727" s="122" t="s">
        <v>2599</v>
      </c>
      <c r="I727" s="159">
        <v>722000</v>
      </c>
      <c r="J727" s="72"/>
      <c r="K727" s="11"/>
      <c r="L727" s="200">
        <v>68000</v>
      </c>
    </row>
    <row r="728" spans="1:256" ht="16.5" customHeight="1">
      <c r="A728" s="72">
        <v>107</v>
      </c>
      <c r="B728" s="72">
        <v>2</v>
      </c>
      <c r="C728" s="175" t="s">
        <v>1602</v>
      </c>
      <c r="D728" s="104" t="s">
        <v>1603</v>
      </c>
      <c r="E728" s="104" t="s">
        <v>485</v>
      </c>
      <c r="F728" s="104" t="s">
        <v>2773</v>
      </c>
      <c r="G728" s="67" t="s">
        <v>2772</v>
      </c>
      <c r="H728" s="67" t="s">
        <v>2405</v>
      </c>
      <c r="I728" s="114">
        <v>595000</v>
      </c>
      <c r="J728" s="72"/>
      <c r="K728" s="11"/>
      <c r="L728" s="200">
        <v>46900</v>
      </c>
    </row>
    <row r="729" spans="1:256" s="211" customFormat="1" ht="16.5" customHeight="1">
      <c r="A729" s="72">
        <v>107</v>
      </c>
      <c r="B729" s="72">
        <v>3</v>
      </c>
      <c r="C729" s="72" t="s">
        <v>2620</v>
      </c>
      <c r="D729" s="27" t="s">
        <v>1596</v>
      </c>
      <c r="E729" s="51" t="s">
        <v>1095</v>
      </c>
      <c r="F729" s="27" t="s">
        <v>2621</v>
      </c>
      <c r="G729" s="24" t="s">
        <v>3434</v>
      </c>
      <c r="H729" s="61" t="s">
        <v>2623</v>
      </c>
      <c r="I729" s="142">
        <v>482000</v>
      </c>
      <c r="J729" s="72"/>
      <c r="K729" s="28"/>
      <c r="L729" s="200">
        <v>39000</v>
      </c>
    </row>
    <row r="730" spans="1:256" ht="16.5" customHeight="1">
      <c r="A730" s="72">
        <v>107</v>
      </c>
      <c r="B730" s="72">
        <v>4</v>
      </c>
      <c r="C730" s="72" t="s">
        <v>2630</v>
      </c>
      <c r="D730" s="51" t="s">
        <v>2631</v>
      </c>
      <c r="E730" s="51" t="s">
        <v>1597</v>
      </c>
      <c r="F730" s="27" t="s">
        <v>2632</v>
      </c>
      <c r="G730" s="24" t="s">
        <v>2639</v>
      </c>
      <c r="H730" s="72" t="s">
        <v>2633</v>
      </c>
      <c r="I730" s="142">
        <v>359000</v>
      </c>
      <c r="J730" s="155"/>
      <c r="K730" s="11"/>
      <c r="L730" s="200">
        <v>23300</v>
      </c>
    </row>
    <row r="731" spans="1:256" ht="16.5" customHeight="1">
      <c r="A731" s="72">
        <v>107</v>
      </c>
      <c r="B731" s="72">
        <v>5</v>
      </c>
      <c r="C731" s="72" t="s">
        <v>2634</v>
      </c>
      <c r="D731" s="51" t="s">
        <v>2652</v>
      </c>
      <c r="E731" s="51" t="s">
        <v>2638</v>
      </c>
      <c r="F731" s="27" t="s">
        <v>2642</v>
      </c>
      <c r="G731" s="24" t="s">
        <v>2640</v>
      </c>
      <c r="H731" s="72" t="s">
        <v>2641</v>
      </c>
      <c r="I731" s="142">
        <v>520000</v>
      </c>
      <c r="J731" s="72"/>
      <c r="K731" s="11"/>
      <c r="L731" s="200">
        <v>36000</v>
      </c>
    </row>
    <row r="732" spans="1:256" ht="16.5" customHeight="1">
      <c r="A732" s="72">
        <v>107</v>
      </c>
      <c r="B732" s="72">
        <v>6</v>
      </c>
      <c r="C732" s="72" t="s">
        <v>2635</v>
      </c>
      <c r="D732" s="51" t="s">
        <v>2653</v>
      </c>
      <c r="E732" s="51" t="s">
        <v>2638</v>
      </c>
      <c r="F732" s="27" t="s">
        <v>2644</v>
      </c>
      <c r="G732" s="24" t="s">
        <v>2643</v>
      </c>
      <c r="H732" s="72" t="s">
        <v>2645</v>
      </c>
      <c r="I732" s="142">
        <v>545000</v>
      </c>
      <c r="J732" s="72"/>
      <c r="K732" s="11"/>
      <c r="L732" s="200">
        <v>38000</v>
      </c>
    </row>
    <row r="733" spans="1:256" ht="16.5" customHeight="1">
      <c r="A733" s="72">
        <v>107</v>
      </c>
      <c r="B733" s="72">
        <v>7</v>
      </c>
      <c r="C733" s="72" t="s">
        <v>2636</v>
      </c>
      <c r="D733" s="51" t="s">
        <v>2646</v>
      </c>
      <c r="E733" s="51" t="s">
        <v>2647</v>
      </c>
      <c r="F733" s="27" t="s">
        <v>2648</v>
      </c>
      <c r="G733" s="24" t="s">
        <v>2649</v>
      </c>
      <c r="H733" s="72" t="s">
        <v>2650</v>
      </c>
      <c r="I733" s="142">
        <v>750000</v>
      </c>
      <c r="J733" s="72"/>
      <c r="K733" s="11"/>
      <c r="L733" s="200">
        <v>58900</v>
      </c>
    </row>
    <row r="734" spans="1:256" ht="16.5" customHeight="1">
      <c r="A734" s="72">
        <v>107</v>
      </c>
      <c r="B734" s="72">
        <v>8</v>
      </c>
      <c r="C734" s="72" t="s">
        <v>2637</v>
      </c>
      <c r="D734" s="51" t="s">
        <v>2651</v>
      </c>
      <c r="E734" s="51" t="s">
        <v>2654</v>
      </c>
      <c r="F734" s="27" t="s">
        <v>2655</v>
      </c>
      <c r="G734" s="24" t="s">
        <v>2656</v>
      </c>
      <c r="H734" s="72" t="s">
        <v>2657</v>
      </c>
      <c r="I734" s="142">
        <v>4131000</v>
      </c>
      <c r="J734" s="155"/>
      <c r="K734" s="11"/>
      <c r="L734" s="200">
        <v>494452</v>
      </c>
    </row>
    <row r="735" spans="1:256" ht="16.5" customHeight="1">
      <c r="A735" s="72">
        <v>107</v>
      </c>
      <c r="B735" s="72">
        <v>9</v>
      </c>
      <c r="C735" s="72" t="s">
        <v>1599</v>
      </c>
      <c r="D735" s="27" t="s">
        <v>2661</v>
      </c>
      <c r="E735" s="51" t="s">
        <v>2662</v>
      </c>
      <c r="F735" s="51" t="s">
        <v>2658</v>
      </c>
      <c r="G735" s="142" t="s">
        <v>2660</v>
      </c>
      <c r="H735" s="72" t="s">
        <v>2659</v>
      </c>
      <c r="I735" s="142">
        <v>690000</v>
      </c>
      <c r="J735" s="72"/>
      <c r="K735" s="11"/>
      <c r="L735" s="200">
        <v>56000</v>
      </c>
    </row>
    <row r="736" spans="1:256" ht="16.5" customHeight="1">
      <c r="A736" s="72">
        <v>107</v>
      </c>
      <c r="B736" s="72">
        <v>10</v>
      </c>
      <c r="C736" s="72" t="s">
        <v>2664</v>
      </c>
      <c r="D736" s="51" t="s">
        <v>2666</v>
      </c>
      <c r="E736" s="51" t="s">
        <v>2667</v>
      </c>
      <c r="F736" s="27" t="s">
        <v>2665</v>
      </c>
      <c r="G736" s="24" t="s">
        <v>2640</v>
      </c>
      <c r="H736" s="72" t="s">
        <v>2668</v>
      </c>
      <c r="I736" s="142">
        <v>645000</v>
      </c>
      <c r="J736" s="72"/>
      <c r="K736" s="11"/>
      <c r="L736" s="200">
        <v>51000</v>
      </c>
    </row>
    <row r="737" spans="1:12" ht="16.5" customHeight="1">
      <c r="A737" s="72">
        <v>107</v>
      </c>
      <c r="B737" s="72">
        <v>11</v>
      </c>
      <c r="C737" s="72" t="s">
        <v>2669</v>
      </c>
      <c r="D737" s="51" t="s">
        <v>2670</v>
      </c>
      <c r="E737" s="51" t="s">
        <v>2671</v>
      </c>
      <c r="F737" s="27" t="s">
        <v>2672</v>
      </c>
      <c r="G737" s="24" t="s">
        <v>2640</v>
      </c>
      <c r="H737" s="72" t="s">
        <v>2673</v>
      </c>
      <c r="I737" s="142">
        <v>483000</v>
      </c>
      <c r="J737" s="72"/>
      <c r="K737" s="11"/>
      <c r="L737" s="200">
        <v>39000</v>
      </c>
    </row>
    <row r="738" spans="1:12" ht="16.5" customHeight="1">
      <c r="A738" s="72">
        <v>107</v>
      </c>
      <c r="B738" s="72">
        <v>12</v>
      </c>
      <c r="C738" s="72" t="s">
        <v>2674</v>
      </c>
      <c r="D738" s="51" t="s">
        <v>2675</v>
      </c>
      <c r="E738" s="51" t="s">
        <v>2677</v>
      </c>
      <c r="F738" s="27" t="s">
        <v>2676</v>
      </c>
      <c r="G738" s="24" t="s">
        <v>2679</v>
      </c>
      <c r="H738" s="72" t="s">
        <v>2678</v>
      </c>
      <c r="I738" s="142">
        <v>457000</v>
      </c>
      <c r="J738" s="72"/>
      <c r="K738" s="11"/>
      <c r="L738" s="200">
        <v>36000</v>
      </c>
    </row>
    <row r="739" spans="1:12" ht="16.5" customHeight="1">
      <c r="A739" s="72">
        <v>107</v>
      </c>
      <c r="B739" s="72">
        <v>13</v>
      </c>
      <c r="C739" s="72" t="s">
        <v>2689</v>
      </c>
      <c r="D739" s="51" t="s">
        <v>2690</v>
      </c>
      <c r="E739" s="51" t="s">
        <v>2677</v>
      </c>
      <c r="F739" s="27" t="s">
        <v>2691</v>
      </c>
      <c r="G739" s="24" t="s">
        <v>2679</v>
      </c>
      <c r="H739" s="72" t="s">
        <v>2683</v>
      </c>
      <c r="I739" s="142">
        <v>449000</v>
      </c>
      <c r="J739" s="155"/>
      <c r="K739" s="11"/>
      <c r="L739" s="200">
        <v>35000</v>
      </c>
    </row>
    <row r="740" spans="1:12" ht="16.5" customHeight="1">
      <c r="A740" s="72">
        <v>107</v>
      </c>
      <c r="B740" s="72">
        <v>14</v>
      </c>
      <c r="C740" s="72" t="s">
        <v>2692</v>
      </c>
      <c r="D740" s="27" t="s">
        <v>2693</v>
      </c>
      <c r="E740" s="51" t="s">
        <v>2694</v>
      </c>
      <c r="F740" s="51" t="s">
        <v>2695</v>
      </c>
      <c r="G740" s="24" t="s">
        <v>2680</v>
      </c>
      <c r="H740" s="72" t="s">
        <v>2684</v>
      </c>
      <c r="I740" s="142">
        <v>497000</v>
      </c>
      <c r="J740" s="72"/>
      <c r="K740" s="11"/>
      <c r="L740" s="200">
        <v>40900</v>
      </c>
    </row>
    <row r="741" spans="1:12" ht="16.5" customHeight="1">
      <c r="A741" s="72">
        <v>107</v>
      </c>
      <c r="B741" s="72">
        <v>15</v>
      </c>
      <c r="C741" s="61" t="s">
        <v>1888</v>
      </c>
      <c r="D741" s="109" t="s">
        <v>2696</v>
      </c>
      <c r="E741" s="51" t="s">
        <v>2694</v>
      </c>
      <c r="F741" s="157" t="s">
        <v>2697</v>
      </c>
      <c r="G741" s="24" t="s">
        <v>2640</v>
      </c>
      <c r="H741" s="72" t="s">
        <v>2685</v>
      </c>
      <c r="I741" s="142">
        <v>575000</v>
      </c>
      <c r="J741" s="72"/>
      <c r="K741" s="11"/>
      <c r="L741" s="200">
        <v>43000</v>
      </c>
    </row>
    <row r="742" spans="1:12" ht="16.5" customHeight="1">
      <c r="A742" s="72">
        <v>107</v>
      </c>
      <c r="B742" s="72">
        <v>16</v>
      </c>
      <c r="C742" s="72" t="s">
        <v>1641</v>
      </c>
      <c r="D742" s="51" t="s">
        <v>2699</v>
      </c>
      <c r="E742" s="51" t="s">
        <v>2703</v>
      </c>
      <c r="F742" s="27" t="s">
        <v>2698</v>
      </c>
      <c r="G742" s="24" t="s">
        <v>2679</v>
      </c>
      <c r="H742" s="72" t="s">
        <v>2686</v>
      </c>
      <c r="I742" s="142">
        <v>598000</v>
      </c>
      <c r="J742" s="72"/>
      <c r="K742" s="11"/>
      <c r="L742" s="200">
        <v>63000</v>
      </c>
    </row>
    <row r="743" spans="1:12" ht="16.5" customHeight="1">
      <c r="A743" s="72">
        <v>107</v>
      </c>
      <c r="B743" s="72">
        <v>17</v>
      </c>
      <c r="C743" s="72" t="s">
        <v>2700</v>
      </c>
      <c r="D743" s="51" t="s">
        <v>1732</v>
      </c>
      <c r="E743" s="27" t="s">
        <v>2677</v>
      </c>
      <c r="F743" s="27" t="s">
        <v>2701</v>
      </c>
      <c r="G743" s="24" t="s">
        <v>2681</v>
      </c>
      <c r="H743" s="72" t="s">
        <v>2687</v>
      </c>
      <c r="I743" s="142">
        <v>585000</v>
      </c>
      <c r="J743" s="72"/>
      <c r="K743" s="11"/>
      <c r="L743" s="200">
        <v>47000</v>
      </c>
    </row>
    <row r="744" spans="1:12" ht="16.5" customHeight="1">
      <c r="A744" s="72">
        <v>107</v>
      </c>
      <c r="B744" s="72">
        <v>18</v>
      </c>
      <c r="C744" s="61" t="s">
        <v>2702</v>
      </c>
      <c r="D744" s="51" t="s">
        <v>2666</v>
      </c>
      <c r="E744" s="27" t="s">
        <v>2704</v>
      </c>
      <c r="F744" s="27" t="s">
        <v>2705</v>
      </c>
      <c r="G744" s="24" t="s">
        <v>2682</v>
      </c>
      <c r="H744" s="72" t="s">
        <v>2688</v>
      </c>
      <c r="I744" s="142">
        <v>499000</v>
      </c>
      <c r="J744" s="155"/>
      <c r="K744" s="11"/>
      <c r="L744" s="200">
        <v>35000</v>
      </c>
    </row>
    <row r="745" spans="1:12" ht="16.5" customHeight="1">
      <c r="A745" s="72">
        <v>107</v>
      </c>
      <c r="B745" s="72">
        <v>19</v>
      </c>
      <c r="C745" s="72" t="s">
        <v>2706</v>
      </c>
      <c r="D745" s="51" t="s">
        <v>2707</v>
      </c>
      <c r="E745" s="27" t="s">
        <v>2708</v>
      </c>
      <c r="F745" s="51" t="s">
        <v>2711</v>
      </c>
      <c r="G745" s="24" t="s">
        <v>2709</v>
      </c>
      <c r="H745" s="72" t="s">
        <v>2710</v>
      </c>
      <c r="I745" s="142">
        <v>595000</v>
      </c>
      <c r="J745" s="155"/>
      <c r="K745" s="11"/>
      <c r="L745" s="200">
        <v>43000</v>
      </c>
    </row>
    <row r="746" spans="1:12" ht="16.5" customHeight="1">
      <c r="A746" s="72">
        <v>107</v>
      </c>
      <c r="B746" s="72">
        <v>20</v>
      </c>
      <c r="C746" s="72" t="s">
        <v>1662</v>
      </c>
      <c r="D746" s="51" t="s">
        <v>2722</v>
      </c>
      <c r="E746" s="27" t="s">
        <v>2712</v>
      </c>
      <c r="F746" s="157" t="s">
        <v>2720</v>
      </c>
      <c r="G746" s="24" t="s">
        <v>2640</v>
      </c>
      <c r="H746" s="142" t="s">
        <v>2721</v>
      </c>
      <c r="I746" s="158">
        <v>800000</v>
      </c>
      <c r="J746" s="72"/>
      <c r="K746" s="11"/>
      <c r="L746" s="200">
        <v>80500</v>
      </c>
    </row>
    <row r="747" spans="1:12" ht="16.5" customHeight="1">
      <c r="A747" s="72">
        <v>107</v>
      </c>
      <c r="B747" s="72">
        <v>21</v>
      </c>
      <c r="C747" s="61" t="s">
        <v>1582</v>
      </c>
      <c r="D747" s="51" t="s">
        <v>2722</v>
      </c>
      <c r="E747" s="27" t="s">
        <v>2712</v>
      </c>
      <c r="F747" s="27" t="s">
        <v>2723</v>
      </c>
      <c r="G747" s="24" t="s">
        <v>2640</v>
      </c>
      <c r="H747" s="142" t="s">
        <v>2724</v>
      </c>
      <c r="I747" s="154">
        <v>255000</v>
      </c>
      <c r="J747" s="72"/>
      <c r="K747" s="11"/>
      <c r="L747" s="200">
        <v>9000</v>
      </c>
    </row>
    <row r="748" spans="1:12" ht="16.5" customHeight="1">
      <c r="A748" s="72">
        <v>107</v>
      </c>
      <c r="B748" s="72">
        <v>22</v>
      </c>
      <c r="C748" s="72" t="s">
        <v>2713</v>
      </c>
      <c r="D748" s="51" t="s">
        <v>2725</v>
      </c>
      <c r="E748" s="27" t="s">
        <v>2712</v>
      </c>
      <c r="F748" s="27" t="s">
        <v>2731</v>
      </c>
      <c r="G748" s="24" t="s">
        <v>2640</v>
      </c>
      <c r="H748" s="142" t="s">
        <v>2737</v>
      </c>
      <c r="I748" s="142">
        <v>425000</v>
      </c>
      <c r="J748" s="72"/>
      <c r="K748" s="11"/>
      <c r="L748" s="200">
        <v>23000</v>
      </c>
    </row>
    <row r="749" spans="1:12" ht="16.5" customHeight="1">
      <c r="A749" s="72">
        <v>107</v>
      </c>
      <c r="B749" s="72">
        <v>23</v>
      </c>
      <c r="C749" s="72" t="s">
        <v>2066</v>
      </c>
      <c r="D749" s="51" t="s">
        <v>2726</v>
      </c>
      <c r="E749" s="27" t="s">
        <v>2714</v>
      </c>
      <c r="F749" s="27" t="s">
        <v>2732</v>
      </c>
      <c r="G749" s="24" t="s">
        <v>2640</v>
      </c>
      <c r="H749" s="142" t="s">
        <v>2738</v>
      </c>
      <c r="I749" s="142">
        <v>596000</v>
      </c>
      <c r="J749" s="155"/>
      <c r="K749" s="11"/>
      <c r="L749" s="200">
        <v>44000</v>
      </c>
    </row>
    <row r="750" spans="1:12" ht="16.5" customHeight="1">
      <c r="A750" s="72">
        <v>107</v>
      </c>
      <c r="B750" s="72">
        <v>24</v>
      </c>
      <c r="C750" s="61" t="s">
        <v>2715</v>
      </c>
      <c r="D750" s="51" t="s">
        <v>1659</v>
      </c>
      <c r="E750" s="27" t="s">
        <v>2714</v>
      </c>
      <c r="F750" s="51" t="s">
        <v>2730</v>
      </c>
      <c r="G750" s="24" t="s">
        <v>2640</v>
      </c>
      <c r="H750" s="142" t="s">
        <v>2739</v>
      </c>
      <c r="I750" s="142">
        <v>601000</v>
      </c>
      <c r="J750" s="72"/>
      <c r="K750" s="11"/>
      <c r="L750" s="200">
        <v>47000</v>
      </c>
    </row>
    <row r="751" spans="1:12" ht="16.5" customHeight="1">
      <c r="A751" s="72">
        <v>107</v>
      </c>
      <c r="B751" s="72">
        <v>25</v>
      </c>
      <c r="C751" s="72" t="s">
        <v>2716</v>
      </c>
      <c r="D751" s="51" t="s">
        <v>1674</v>
      </c>
      <c r="E751" s="27" t="s">
        <v>2714</v>
      </c>
      <c r="F751" s="157" t="s">
        <v>2733</v>
      </c>
      <c r="G751" s="24" t="s">
        <v>2640</v>
      </c>
      <c r="H751" s="142" t="s">
        <v>2740</v>
      </c>
      <c r="I751" s="142">
        <v>542000</v>
      </c>
      <c r="J751" s="72"/>
      <c r="K751" s="11"/>
      <c r="L751" s="200">
        <v>40000</v>
      </c>
    </row>
    <row r="752" spans="1:12" ht="16.5" customHeight="1">
      <c r="A752" s="72">
        <v>107</v>
      </c>
      <c r="B752" s="72">
        <v>26</v>
      </c>
      <c r="C752" s="72" t="s">
        <v>2717</v>
      </c>
      <c r="D752" s="51" t="s">
        <v>2727</v>
      </c>
      <c r="E752" s="27" t="s">
        <v>2718</v>
      </c>
      <c r="F752" s="27" t="s">
        <v>2734</v>
      </c>
      <c r="G752" s="24" t="s">
        <v>2640</v>
      </c>
      <c r="H752" s="142" t="s">
        <v>2741</v>
      </c>
      <c r="I752" s="142">
        <v>542000</v>
      </c>
      <c r="J752" s="72"/>
      <c r="K752" s="11"/>
      <c r="L752" s="200">
        <v>40000</v>
      </c>
    </row>
    <row r="753" spans="1:12" ht="16.5" customHeight="1">
      <c r="A753" s="72">
        <v>107</v>
      </c>
      <c r="B753" s="72">
        <v>27</v>
      </c>
      <c r="C753" s="61" t="s">
        <v>2719</v>
      </c>
      <c r="D753" s="51" t="s">
        <v>2728</v>
      </c>
      <c r="E753" s="51" t="s">
        <v>2714</v>
      </c>
      <c r="F753" s="27" t="s">
        <v>2735</v>
      </c>
      <c r="G753" s="24" t="s">
        <v>2640</v>
      </c>
      <c r="H753" s="142" t="s">
        <v>2742</v>
      </c>
      <c r="I753" s="158">
        <v>530000</v>
      </c>
      <c r="J753" s="72"/>
      <c r="K753" s="11"/>
      <c r="L753" s="200">
        <v>36000</v>
      </c>
    </row>
    <row r="754" spans="1:12" ht="16.5" customHeight="1">
      <c r="A754" s="72">
        <v>107</v>
      </c>
      <c r="B754" s="72">
        <v>28</v>
      </c>
      <c r="C754" s="72" t="s">
        <v>1711</v>
      </c>
      <c r="D754" s="51" t="s">
        <v>2729</v>
      </c>
      <c r="E754" s="27" t="s">
        <v>2750</v>
      </c>
      <c r="F754" s="157" t="s">
        <v>2736</v>
      </c>
      <c r="G754" s="24" t="s">
        <v>2752</v>
      </c>
      <c r="H754" s="142" t="s">
        <v>2743</v>
      </c>
      <c r="I754" s="142">
        <v>531000</v>
      </c>
      <c r="J754" s="72"/>
      <c r="K754" s="11"/>
      <c r="L754" s="200">
        <v>39000</v>
      </c>
    </row>
    <row r="755" spans="1:12" ht="16.5" customHeight="1">
      <c r="A755" s="72">
        <v>107</v>
      </c>
      <c r="B755" s="72">
        <v>29</v>
      </c>
      <c r="C755" s="72" t="s">
        <v>2056</v>
      </c>
      <c r="D755" s="51" t="s">
        <v>2744</v>
      </c>
      <c r="E755" s="27" t="s">
        <v>1597</v>
      </c>
      <c r="F755" s="27" t="s">
        <v>2745</v>
      </c>
      <c r="G755" s="24" t="s">
        <v>2747</v>
      </c>
      <c r="H755" s="142" t="s">
        <v>2746</v>
      </c>
      <c r="I755" s="142">
        <v>430000</v>
      </c>
      <c r="J755" s="155"/>
      <c r="K755" s="11"/>
      <c r="L755" s="200">
        <v>32000</v>
      </c>
    </row>
    <row r="756" spans="1:12" ht="16.5" customHeight="1">
      <c r="A756" s="72">
        <v>107</v>
      </c>
      <c r="B756" s="72">
        <v>30</v>
      </c>
      <c r="C756" s="61" t="s">
        <v>2749</v>
      </c>
      <c r="D756" s="51" t="s">
        <v>1674</v>
      </c>
      <c r="E756" s="27" t="s">
        <v>1587</v>
      </c>
      <c r="F756" s="51" t="s">
        <v>2751</v>
      </c>
      <c r="G756" s="72" t="s">
        <v>2753</v>
      </c>
      <c r="H756" s="142" t="s">
        <v>2754</v>
      </c>
      <c r="I756" s="142">
        <v>465000</v>
      </c>
      <c r="J756" s="72"/>
      <c r="K756" s="11"/>
      <c r="L756" s="200">
        <v>29000</v>
      </c>
    </row>
    <row r="757" spans="1:12" ht="16.5" customHeight="1">
      <c r="A757" s="72">
        <v>107</v>
      </c>
      <c r="B757" s="72">
        <v>31</v>
      </c>
      <c r="C757" s="72" t="s">
        <v>2755</v>
      </c>
      <c r="D757" s="51" t="s">
        <v>2756</v>
      </c>
      <c r="E757" s="27" t="s">
        <v>2757</v>
      </c>
      <c r="F757" s="27" t="s">
        <v>2758</v>
      </c>
      <c r="G757" s="72" t="s">
        <v>2753</v>
      </c>
      <c r="H757" s="142" t="s">
        <v>2759</v>
      </c>
      <c r="I757" s="142">
        <v>883000</v>
      </c>
      <c r="J757" s="72"/>
      <c r="K757" s="11"/>
      <c r="L757" s="200">
        <v>81000</v>
      </c>
    </row>
    <row r="758" spans="1:12" ht="16.5" customHeight="1">
      <c r="A758" s="72">
        <v>107</v>
      </c>
      <c r="B758" s="72">
        <v>32</v>
      </c>
      <c r="C758" s="61" t="s">
        <v>2760</v>
      </c>
      <c r="D758" s="51" t="s">
        <v>1651</v>
      </c>
      <c r="E758" s="51" t="s">
        <v>1587</v>
      </c>
      <c r="F758" s="27" t="s">
        <v>2761</v>
      </c>
      <c r="G758" s="72" t="s">
        <v>2753</v>
      </c>
      <c r="H758" s="142" t="s">
        <v>2762</v>
      </c>
      <c r="I758" s="158">
        <v>572000</v>
      </c>
      <c r="J758" s="72"/>
      <c r="K758" s="11"/>
      <c r="L758" s="200">
        <v>44000</v>
      </c>
    </row>
    <row r="759" spans="1:12" ht="16.5" customHeight="1">
      <c r="A759" s="72">
        <v>107</v>
      </c>
      <c r="B759" s="72">
        <v>33</v>
      </c>
      <c r="C759" s="72" t="s">
        <v>2763</v>
      </c>
      <c r="D759" s="51" t="s">
        <v>2764</v>
      </c>
      <c r="E759" s="51" t="s">
        <v>1587</v>
      </c>
      <c r="F759" s="27" t="s">
        <v>2765</v>
      </c>
      <c r="G759" s="72" t="s">
        <v>2753</v>
      </c>
      <c r="H759" s="142" t="s">
        <v>2766</v>
      </c>
      <c r="I759" s="142">
        <v>697000</v>
      </c>
      <c r="J759" s="155"/>
      <c r="K759" s="11"/>
      <c r="L759" s="200">
        <v>80000</v>
      </c>
    </row>
    <row r="760" spans="1:12" ht="16.5" customHeight="1">
      <c r="A760" s="72">
        <v>107</v>
      </c>
      <c r="B760" s="72">
        <v>34</v>
      </c>
      <c r="C760" s="61" t="s">
        <v>2767</v>
      </c>
      <c r="D760" s="51" t="s">
        <v>2768</v>
      </c>
      <c r="E760" s="27" t="s">
        <v>2769</v>
      </c>
      <c r="F760" s="51" t="s">
        <v>2770</v>
      </c>
      <c r="G760" s="72" t="s">
        <v>2753</v>
      </c>
      <c r="H760" s="142" t="s">
        <v>2771</v>
      </c>
      <c r="I760" s="142">
        <v>680000</v>
      </c>
      <c r="J760" s="155"/>
      <c r="K760" s="11"/>
      <c r="L760" s="200">
        <v>54600</v>
      </c>
    </row>
    <row r="761" spans="1:12" ht="16.5" customHeight="1">
      <c r="A761" s="72">
        <v>107</v>
      </c>
      <c r="B761" s="72">
        <v>35</v>
      </c>
      <c r="C761" s="67" t="s">
        <v>1829</v>
      </c>
      <c r="D761" s="104" t="s">
        <v>1603</v>
      </c>
      <c r="E761" s="104" t="s">
        <v>2836</v>
      </c>
      <c r="F761" s="104" t="s">
        <v>2775</v>
      </c>
      <c r="G761" s="72" t="s">
        <v>2776</v>
      </c>
      <c r="H761" s="67" t="s">
        <v>2408</v>
      </c>
      <c r="I761" s="142">
        <v>883000</v>
      </c>
      <c r="J761" s="72"/>
      <c r="K761" s="11"/>
      <c r="L761" s="200">
        <v>75400</v>
      </c>
    </row>
    <row r="762" spans="1:12" ht="16.5" customHeight="1">
      <c r="A762" s="72">
        <v>107</v>
      </c>
      <c r="B762" s="72">
        <v>36</v>
      </c>
      <c r="C762" s="65" t="s">
        <v>1865</v>
      </c>
      <c r="D762" s="117" t="s">
        <v>1866</v>
      </c>
      <c r="E762" s="109" t="s">
        <v>487</v>
      </c>
      <c r="F762" s="117" t="s">
        <v>2778</v>
      </c>
      <c r="G762" s="72" t="s">
        <v>2776</v>
      </c>
      <c r="H762" s="65" t="s">
        <v>2423</v>
      </c>
      <c r="I762" s="142">
        <v>630000</v>
      </c>
      <c r="J762" s="72"/>
      <c r="K762" s="11"/>
      <c r="L762" s="200">
        <v>47100</v>
      </c>
    </row>
    <row r="763" spans="1:12" ht="16.5" customHeight="1">
      <c r="A763" s="72">
        <v>107</v>
      </c>
      <c r="B763" s="144">
        <v>37</v>
      </c>
      <c r="C763" s="115" t="s">
        <v>2302</v>
      </c>
      <c r="D763" s="112" t="s">
        <v>2303</v>
      </c>
      <c r="E763" s="109" t="s">
        <v>1587</v>
      </c>
      <c r="F763" s="119" t="s">
        <v>2780</v>
      </c>
      <c r="G763" s="72" t="s">
        <v>2776</v>
      </c>
      <c r="H763" s="61" t="s">
        <v>2496</v>
      </c>
      <c r="I763" s="158">
        <v>1099000</v>
      </c>
      <c r="J763" s="72"/>
      <c r="K763" s="11"/>
      <c r="L763" s="200">
        <v>109000</v>
      </c>
    </row>
    <row r="764" spans="1:12" ht="16.5" customHeight="1">
      <c r="A764" s="72">
        <v>107</v>
      </c>
      <c r="B764" s="72">
        <v>38</v>
      </c>
      <c r="C764" s="56" t="s">
        <v>2282</v>
      </c>
      <c r="D764" s="112" t="s">
        <v>2283</v>
      </c>
      <c r="E764" s="109" t="s">
        <v>487</v>
      </c>
      <c r="F764" s="119" t="s">
        <v>2782</v>
      </c>
      <c r="G764" s="72" t="s">
        <v>2784</v>
      </c>
      <c r="H764" s="115" t="s">
        <v>2520</v>
      </c>
      <c r="I764" s="142">
        <v>1180000</v>
      </c>
      <c r="J764" s="72"/>
      <c r="K764" s="11"/>
      <c r="L764" s="200">
        <v>120000</v>
      </c>
    </row>
    <row r="765" spans="1:12" ht="16.5" customHeight="1">
      <c r="A765" s="72">
        <v>107</v>
      </c>
      <c r="B765" s="72">
        <v>39</v>
      </c>
      <c r="C765" s="72" t="s">
        <v>2025</v>
      </c>
      <c r="D765" s="27" t="s">
        <v>1682</v>
      </c>
      <c r="E765" s="51" t="s">
        <v>1587</v>
      </c>
      <c r="F765" s="27" t="s">
        <v>2788</v>
      </c>
      <c r="G765" s="81" t="s">
        <v>2640</v>
      </c>
      <c r="H765" s="80" t="s">
        <v>2191</v>
      </c>
      <c r="I765" s="134">
        <v>583000</v>
      </c>
      <c r="J765" s="72"/>
      <c r="K765" s="11"/>
      <c r="L765" s="200">
        <v>40000</v>
      </c>
    </row>
    <row r="766" spans="1:12" ht="16.5" customHeight="1">
      <c r="A766" s="72">
        <v>107</v>
      </c>
      <c r="B766" s="72">
        <v>40</v>
      </c>
      <c r="C766" s="72" t="s">
        <v>1681</v>
      </c>
      <c r="D766" s="27" t="s">
        <v>1682</v>
      </c>
      <c r="E766" s="51" t="s">
        <v>1587</v>
      </c>
      <c r="F766" s="27" t="s">
        <v>2789</v>
      </c>
      <c r="G766" s="81" t="s">
        <v>2790</v>
      </c>
      <c r="H766" s="80" t="s">
        <v>2195</v>
      </c>
      <c r="I766" s="134">
        <v>781000</v>
      </c>
      <c r="J766" s="155"/>
      <c r="K766" s="11"/>
      <c r="L766" s="200">
        <v>66100</v>
      </c>
    </row>
    <row r="767" spans="1:12" ht="16.5" customHeight="1">
      <c r="A767" s="72">
        <v>107</v>
      </c>
      <c r="B767" s="72">
        <v>41</v>
      </c>
      <c r="C767" s="61" t="s">
        <v>2792</v>
      </c>
      <c r="D767" s="51" t="s">
        <v>2794</v>
      </c>
      <c r="E767" s="27" t="s">
        <v>2795</v>
      </c>
      <c r="F767" s="51" t="s">
        <v>2824</v>
      </c>
      <c r="G767" s="72" t="s">
        <v>2622</v>
      </c>
      <c r="H767" s="142" t="s">
        <v>2796</v>
      </c>
      <c r="I767" s="142">
        <v>753000</v>
      </c>
      <c r="J767" s="155"/>
      <c r="K767" s="11"/>
      <c r="L767" s="200">
        <v>64000</v>
      </c>
    </row>
    <row r="768" spans="1:12" ht="16.5" customHeight="1">
      <c r="A768" s="72">
        <v>107</v>
      </c>
      <c r="B768" s="72">
        <v>42</v>
      </c>
      <c r="C768" s="122" t="s">
        <v>2227</v>
      </c>
      <c r="D768" s="29" t="s">
        <v>2797</v>
      </c>
      <c r="E768" s="49" t="s">
        <v>1095</v>
      </c>
      <c r="F768" s="29" t="s">
        <v>2826</v>
      </c>
      <c r="G768" s="72" t="s">
        <v>2622</v>
      </c>
      <c r="H768" s="80" t="s">
        <v>2801</v>
      </c>
      <c r="I768" s="142">
        <v>730000</v>
      </c>
      <c r="J768" s="72"/>
      <c r="K768" s="11"/>
      <c r="L768" s="200">
        <v>61000</v>
      </c>
    </row>
    <row r="769" spans="1:12" ht="16.5" customHeight="1">
      <c r="A769" s="72">
        <v>107</v>
      </c>
      <c r="B769" s="72">
        <v>43</v>
      </c>
      <c r="C769" s="122" t="s">
        <v>2793</v>
      </c>
      <c r="D769" s="29" t="s">
        <v>2799</v>
      </c>
      <c r="E769" s="49" t="s">
        <v>2798</v>
      </c>
      <c r="F769" s="29" t="s">
        <v>2825</v>
      </c>
      <c r="G769" s="81" t="s">
        <v>2622</v>
      </c>
      <c r="H769" s="80" t="s">
        <v>2800</v>
      </c>
      <c r="I769" s="142">
        <v>800000</v>
      </c>
      <c r="J769" s="155"/>
      <c r="K769" s="11"/>
      <c r="L769" s="200">
        <v>70000</v>
      </c>
    </row>
    <row r="770" spans="1:12" ht="16.5" customHeight="1">
      <c r="A770" s="72">
        <v>107</v>
      </c>
      <c r="B770" s="72">
        <v>44</v>
      </c>
      <c r="C770" s="122" t="s">
        <v>2802</v>
      </c>
      <c r="D770" s="29" t="s">
        <v>2808</v>
      </c>
      <c r="E770" s="27" t="s">
        <v>1597</v>
      </c>
      <c r="F770" s="29" t="s">
        <v>2807</v>
      </c>
      <c r="G770" s="81" t="s">
        <v>2640</v>
      </c>
      <c r="H770" s="80" t="s">
        <v>2809</v>
      </c>
      <c r="I770" s="142">
        <v>432000</v>
      </c>
      <c r="J770" s="72"/>
      <c r="K770" s="11"/>
      <c r="L770" s="200">
        <v>26000</v>
      </c>
    </row>
    <row r="771" spans="1:12" ht="16.5" customHeight="1">
      <c r="A771" s="72">
        <v>107</v>
      </c>
      <c r="B771" s="72">
        <v>45</v>
      </c>
      <c r="C771" s="122" t="s">
        <v>2803</v>
      </c>
      <c r="D771" s="29" t="s">
        <v>2805</v>
      </c>
      <c r="E771" s="27" t="s">
        <v>1597</v>
      </c>
      <c r="F771" s="29" t="s">
        <v>2804</v>
      </c>
      <c r="G771" s="81" t="s">
        <v>2640</v>
      </c>
      <c r="H771" s="80" t="s">
        <v>2806</v>
      </c>
      <c r="I771" s="142">
        <v>680000</v>
      </c>
      <c r="J771" s="155"/>
      <c r="K771" s="11"/>
      <c r="L771" s="200">
        <v>65200</v>
      </c>
    </row>
    <row r="772" spans="1:12" ht="16.5" customHeight="1">
      <c r="A772" s="72">
        <v>107</v>
      </c>
      <c r="B772" s="72">
        <v>46</v>
      </c>
      <c r="C772" s="122" t="s">
        <v>2815</v>
      </c>
      <c r="D772" s="29" t="s">
        <v>1603</v>
      </c>
      <c r="E772" s="51" t="s">
        <v>2154</v>
      </c>
      <c r="F772" s="29" t="s">
        <v>2816</v>
      </c>
      <c r="G772" s="24" t="s">
        <v>2817</v>
      </c>
      <c r="H772" s="122" t="s">
        <v>2818</v>
      </c>
      <c r="I772" s="142">
        <v>375000</v>
      </c>
      <c r="J772" s="155"/>
      <c r="K772" s="11"/>
      <c r="L772" s="200">
        <v>25000</v>
      </c>
    </row>
    <row r="773" spans="1:12" ht="16.5" customHeight="1">
      <c r="A773" s="72">
        <v>107</v>
      </c>
      <c r="B773" s="72">
        <v>47</v>
      </c>
      <c r="C773" s="72" t="s">
        <v>2829</v>
      </c>
      <c r="D773" s="27" t="s">
        <v>1614</v>
      </c>
      <c r="E773" s="51" t="s">
        <v>2154</v>
      </c>
      <c r="F773" s="51" t="s">
        <v>2830</v>
      </c>
      <c r="G773" s="142" t="s">
        <v>2831</v>
      </c>
      <c r="H773" s="72" t="s">
        <v>2832</v>
      </c>
      <c r="I773" s="142">
        <v>463000</v>
      </c>
      <c r="J773" s="72" t="s">
        <v>2833</v>
      </c>
      <c r="K773" s="11"/>
      <c r="L773" s="200">
        <v>36800</v>
      </c>
    </row>
    <row r="774" spans="1:12" ht="16.5" customHeight="1">
      <c r="A774" s="72">
        <v>107</v>
      </c>
      <c r="B774" s="72">
        <v>48</v>
      </c>
      <c r="C774" s="72" t="s">
        <v>2834</v>
      </c>
      <c r="D774" s="51" t="s">
        <v>2835</v>
      </c>
      <c r="E774" s="27" t="s">
        <v>2837</v>
      </c>
      <c r="F774" s="51" t="s">
        <v>2838</v>
      </c>
      <c r="G774" s="24" t="s">
        <v>2839</v>
      </c>
      <c r="H774" s="72" t="s">
        <v>2540</v>
      </c>
      <c r="I774" s="142">
        <v>569000</v>
      </c>
      <c r="J774" s="155" t="s">
        <v>2840</v>
      </c>
      <c r="K774" s="11"/>
      <c r="L774" s="200">
        <v>37000</v>
      </c>
    </row>
    <row r="775" spans="1:12">
      <c r="A775" s="72">
        <v>107</v>
      </c>
      <c r="B775" s="72">
        <v>49</v>
      </c>
      <c r="C775" s="169" t="s">
        <v>2847</v>
      </c>
      <c r="D775" s="51" t="s">
        <v>2848</v>
      </c>
      <c r="E775" s="27" t="s">
        <v>1597</v>
      </c>
      <c r="F775" s="51" t="s">
        <v>2849</v>
      </c>
      <c r="G775" s="24" t="s">
        <v>2850</v>
      </c>
      <c r="H775" s="72" t="s">
        <v>2851</v>
      </c>
      <c r="I775" s="142">
        <v>420000</v>
      </c>
      <c r="J775" s="217" t="s">
        <v>3102</v>
      </c>
      <c r="K775" s="11"/>
      <c r="L775" s="200">
        <v>21000</v>
      </c>
    </row>
    <row r="776" spans="1:12" s="211" customFormat="1">
      <c r="A776" s="72">
        <v>107</v>
      </c>
      <c r="B776" s="72">
        <v>50</v>
      </c>
      <c r="C776" s="72" t="s">
        <v>2853</v>
      </c>
      <c r="D776" s="29" t="s">
        <v>2277</v>
      </c>
      <c r="E776" s="27" t="s">
        <v>2854</v>
      </c>
      <c r="F776" s="51" t="s">
        <v>2855</v>
      </c>
      <c r="G776" s="24" t="s">
        <v>2856</v>
      </c>
      <c r="H776" s="72" t="s">
        <v>2857</v>
      </c>
      <c r="I776" s="142">
        <v>667000</v>
      </c>
      <c r="J776" s="155" t="s">
        <v>2858</v>
      </c>
      <c r="K776" s="28"/>
      <c r="L776" s="200">
        <v>20000</v>
      </c>
    </row>
    <row r="777" spans="1:12" s="211" customFormat="1">
      <c r="A777" s="72">
        <v>107</v>
      </c>
      <c r="B777" s="72">
        <v>51</v>
      </c>
      <c r="C777" s="169" t="s">
        <v>3096</v>
      </c>
      <c r="D777" s="29" t="s">
        <v>3097</v>
      </c>
      <c r="E777" s="27" t="s">
        <v>1597</v>
      </c>
      <c r="F777" s="51" t="s">
        <v>3098</v>
      </c>
      <c r="G777" s="24" t="s">
        <v>3099</v>
      </c>
      <c r="H777" s="72" t="s">
        <v>3100</v>
      </c>
      <c r="I777" s="142">
        <v>873000</v>
      </c>
      <c r="J777" s="217" t="s">
        <v>3103</v>
      </c>
      <c r="K777" s="28"/>
      <c r="L777" s="200">
        <v>77000</v>
      </c>
    </row>
    <row r="778" spans="1:12">
      <c r="C778" s="90"/>
      <c r="D778" s="213"/>
      <c r="E778" s="131"/>
      <c r="F778" s="130"/>
      <c r="J778" s="229"/>
      <c r="K778" s="211"/>
    </row>
    <row r="779" spans="1:12">
      <c r="A779" s="72">
        <v>108</v>
      </c>
      <c r="B779" s="72">
        <v>1</v>
      </c>
      <c r="C779" s="72" t="s">
        <v>2941</v>
      </c>
      <c r="D779" s="27" t="s">
        <v>1674</v>
      </c>
      <c r="E779" s="51" t="s">
        <v>2942</v>
      </c>
      <c r="F779" s="51" t="s">
        <v>2943</v>
      </c>
      <c r="G779" s="142" t="s">
        <v>2944</v>
      </c>
      <c r="H779" s="72" t="s">
        <v>2659</v>
      </c>
      <c r="I779" s="142">
        <v>690000</v>
      </c>
      <c r="J779" s="142" t="s">
        <v>2945</v>
      </c>
      <c r="K779" s="88"/>
      <c r="L779" s="200"/>
    </row>
    <row r="780" spans="1:12">
      <c r="A780" s="72">
        <v>108</v>
      </c>
      <c r="B780" s="72">
        <v>2</v>
      </c>
      <c r="C780" s="72" t="s">
        <v>2946</v>
      </c>
      <c r="D780" s="51" t="s">
        <v>2947</v>
      </c>
      <c r="E780" s="27" t="s">
        <v>2948</v>
      </c>
      <c r="F780" s="51" t="s">
        <v>2949</v>
      </c>
      <c r="G780" s="195" t="s">
        <v>3436</v>
      </c>
      <c r="H780" s="72" t="s">
        <v>2950</v>
      </c>
      <c r="I780" s="142">
        <v>540000</v>
      </c>
      <c r="J780" s="142" t="s">
        <v>2945</v>
      </c>
      <c r="K780" s="154"/>
      <c r="L780" s="200"/>
    </row>
    <row r="781" spans="1:12">
      <c r="A781" s="72">
        <v>108</v>
      </c>
      <c r="B781" s="72">
        <v>3</v>
      </c>
      <c r="C781" s="72" t="s">
        <v>2951</v>
      </c>
      <c r="D781" s="51" t="s">
        <v>2952</v>
      </c>
      <c r="E781" s="27" t="s">
        <v>2948</v>
      </c>
      <c r="F781" s="27" t="s">
        <v>2748</v>
      </c>
      <c r="G781" s="24" t="s">
        <v>2953</v>
      </c>
      <c r="H781" s="142" t="s">
        <v>2954</v>
      </c>
      <c r="I781" s="142">
        <v>430000</v>
      </c>
      <c r="J781" s="142" t="s">
        <v>2945</v>
      </c>
      <c r="K781" s="154"/>
      <c r="L781" s="200"/>
    </row>
    <row r="782" spans="1:12">
      <c r="A782" s="72">
        <v>108</v>
      </c>
      <c r="B782" s="72">
        <v>4</v>
      </c>
      <c r="C782" s="127" t="s">
        <v>2955</v>
      </c>
      <c r="D782" s="51" t="s">
        <v>2956</v>
      </c>
      <c r="E782" s="27" t="s">
        <v>1597</v>
      </c>
      <c r="F782" s="51" t="s">
        <v>2957</v>
      </c>
      <c r="G782" s="72" t="s">
        <v>2944</v>
      </c>
      <c r="H782" s="142" t="s">
        <v>2958</v>
      </c>
      <c r="I782" s="142">
        <v>680000</v>
      </c>
      <c r="J782" s="142" t="s">
        <v>2959</v>
      </c>
      <c r="K782" s="154"/>
      <c r="L782" s="200"/>
    </row>
    <row r="783" spans="1:12">
      <c r="A783" s="72">
        <v>108</v>
      </c>
      <c r="B783" s="72">
        <v>5</v>
      </c>
      <c r="C783" s="139" t="s">
        <v>2282</v>
      </c>
      <c r="D783" s="165" t="s">
        <v>2283</v>
      </c>
      <c r="E783" s="166" t="s">
        <v>487</v>
      </c>
      <c r="F783" s="167" t="s">
        <v>2785</v>
      </c>
      <c r="G783" s="72" t="s">
        <v>2663</v>
      </c>
      <c r="H783" s="168" t="s">
        <v>2520</v>
      </c>
      <c r="I783" s="142">
        <v>1180000</v>
      </c>
      <c r="J783" s="142" t="s">
        <v>2923</v>
      </c>
      <c r="K783" s="154"/>
      <c r="L783" s="200"/>
    </row>
    <row r="784" spans="1:12">
      <c r="A784" s="72">
        <v>108</v>
      </c>
      <c r="B784" s="72">
        <v>6</v>
      </c>
      <c r="C784" s="127" t="s">
        <v>1988</v>
      </c>
      <c r="D784" s="51" t="s">
        <v>2960</v>
      </c>
      <c r="E784" s="27" t="s">
        <v>1597</v>
      </c>
      <c r="F784" s="51" t="s">
        <v>2827</v>
      </c>
      <c r="G784" s="195" t="s">
        <v>3437</v>
      </c>
      <c r="H784" s="142" t="s">
        <v>2961</v>
      </c>
      <c r="I784" s="142">
        <v>700000</v>
      </c>
      <c r="J784" s="142" t="s">
        <v>2921</v>
      </c>
      <c r="K784" s="88"/>
      <c r="L784" s="200"/>
    </row>
    <row r="785" spans="1:12">
      <c r="A785" s="72">
        <v>108</v>
      </c>
      <c r="B785" s="72">
        <v>7</v>
      </c>
      <c r="C785" s="168" t="s">
        <v>2227</v>
      </c>
      <c r="D785" s="167" t="s">
        <v>1614</v>
      </c>
      <c r="E785" s="49" t="s">
        <v>2962</v>
      </c>
      <c r="F785" s="167" t="s">
        <v>2828</v>
      </c>
      <c r="G785" s="195" t="s">
        <v>3438</v>
      </c>
      <c r="H785" s="80" t="s">
        <v>2801</v>
      </c>
      <c r="I785" s="142">
        <v>680000</v>
      </c>
      <c r="J785" s="142" t="s">
        <v>2924</v>
      </c>
      <c r="K785" s="88"/>
      <c r="L785" s="200"/>
    </row>
    <row r="786" spans="1:12">
      <c r="A786" s="72">
        <v>108</v>
      </c>
      <c r="B786" s="72">
        <v>8</v>
      </c>
      <c r="C786" s="168" t="s">
        <v>2963</v>
      </c>
      <c r="D786" s="167" t="s">
        <v>2799</v>
      </c>
      <c r="E786" s="49" t="s">
        <v>2942</v>
      </c>
      <c r="F786" s="167" t="s">
        <v>2964</v>
      </c>
      <c r="G786" s="196" t="s">
        <v>3439</v>
      </c>
      <c r="H786" s="80" t="s">
        <v>2965</v>
      </c>
      <c r="I786" s="142">
        <v>818000</v>
      </c>
      <c r="J786" s="142" t="s">
        <v>2945</v>
      </c>
      <c r="K786" s="154"/>
      <c r="L786" s="200"/>
    </row>
    <row r="787" spans="1:12">
      <c r="A787" s="72">
        <v>108</v>
      </c>
      <c r="B787" s="72">
        <v>9</v>
      </c>
      <c r="C787" s="122" t="s">
        <v>2966</v>
      </c>
      <c r="D787" s="29" t="s">
        <v>2799</v>
      </c>
      <c r="E787" s="49" t="s">
        <v>1095</v>
      </c>
      <c r="F787" s="29" t="s">
        <v>2967</v>
      </c>
      <c r="G787" s="195" t="s">
        <v>3440</v>
      </c>
      <c r="H787" s="122" t="s">
        <v>2841</v>
      </c>
      <c r="I787" s="142">
        <v>800000</v>
      </c>
      <c r="J787" s="142" t="s">
        <v>2921</v>
      </c>
      <c r="K787" s="72"/>
      <c r="L787" s="200"/>
    </row>
    <row r="788" spans="1:12">
      <c r="A788" s="72">
        <v>108</v>
      </c>
      <c r="B788" s="72">
        <v>10</v>
      </c>
      <c r="C788" s="122" t="s">
        <v>1658</v>
      </c>
      <c r="D788" s="29" t="s">
        <v>1659</v>
      </c>
      <c r="E788" s="109" t="s">
        <v>487</v>
      </c>
      <c r="F788" s="29" t="s">
        <v>2842</v>
      </c>
      <c r="G788" s="81" t="s">
        <v>2843</v>
      </c>
      <c r="H788" s="80" t="s">
        <v>3457</v>
      </c>
      <c r="I788" s="142">
        <v>702000</v>
      </c>
      <c r="J788" s="142" t="s">
        <v>2923</v>
      </c>
      <c r="K788" s="72"/>
      <c r="L788" s="200"/>
    </row>
    <row r="789" spans="1:12">
      <c r="A789" s="72">
        <v>108</v>
      </c>
      <c r="B789" s="72">
        <v>11</v>
      </c>
      <c r="C789" s="122" t="s">
        <v>2844</v>
      </c>
      <c r="D789" s="29" t="s">
        <v>2968</v>
      </c>
      <c r="E789" s="109" t="s">
        <v>487</v>
      </c>
      <c r="F789" s="29" t="s">
        <v>2969</v>
      </c>
      <c r="G789" s="24" t="s">
        <v>2970</v>
      </c>
      <c r="H789" s="122" t="s">
        <v>2971</v>
      </c>
      <c r="I789" s="159">
        <v>997000</v>
      </c>
      <c r="J789" s="142" t="s">
        <v>2972</v>
      </c>
      <c r="K789" s="88"/>
      <c r="L789" s="200"/>
    </row>
    <row r="790" spans="1:12">
      <c r="A790" s="72">
        <v>108</v>
      </c>
      <c r="B790" s="72">
        <v>12</v>
      </c>
      <c r="C790" s="122" t="s">
        <v>2973</v>
      </c>
      <c r="D790" s="29" t="s">
        <v>2968</v>
      </c>
      <c r="E790" s="109" t="s">
        <v>487</v>
      </c>
      <c r="F790" s="104" t="s">
        <v>2974</v>
      </c>
      <c r="G790" s="67" t="s">
        <v>2846</v>
      </c>
      <c r="H790" s="67" t="s">
        <v>2845</v>
      </c>
      <c r="I790" s="114">
        <v>579000</v>
      </c>
      <c r="J790" s="142" t="s">
        <v>2972</v>
      </c>
      <c r="K790" s="88" t="s">
        <v>2975</v>
      </c>
      <c r="L790" s="200"/>
    </row>
    <row r="791" spans="1:12">
      <c r="A791" s="72">
        <v>108</v>
      </c>
      <c r="B791" s="72">
        <v>13</v>
      </c>
      <c r="C791" s="72" t="s">
        <v>2976</v>
      </c>
      <c r="D791" s="27" t="s">
        <v>2977</v>
      </c>
      <c r="E791" s="51" t="s">
        <v>2978</v>
      </c>
      <c r="F791" s="27" t="s">
        <v>2979</v>
      </c>
      <c r="G791" s="195" t="s">
        <v>3441</v>
      </c>
      <c r="H791" s="61" t="s">
        <v>2852</v>
      </c>
      <c r="I791" s="142">
        <v>483000</v>
      </c>
      <c r="J791" s="142" t="s">
        <v>2924</v>
      </c>
      <c r="K791" s="72"/>
      <c r="L791" s="200"/>
    </row>
    <row r="792" spans="1:12">
      <c r="A792" s="72">
        <v>108</v>
      </c>
      <c r="B792" s="72">
        <v>14</v>
      </c>
      <c r="C792" s="72" t="s">
        <v>2859</v>
      </c>
      <c r="D792" s="51" t="s">
        <v>2980</v>
      </c>
      <c r="E792" s="51" t="s">
        <v>2154</v>
      </c>
      <c r="F792" s="27" t="s">
        <v>2981</v>
      </c>
      <c r="G792" s="195" t="s">
        <v>3436</v>
      </c>
      <c r="H792" s="72" t="s">
        <v>2982</v>
      </c>
      <c r="I792" s="142">
        <v>920000</v>
      </c>
      <c r="J792" s="142" t="s">
        <v>2924</v>
      </c>
      <c r="K792" s="154"/>
      <c r="L792" s="200"/>
    </row>
    <row r="793" spans="1:12">
      <c r="A793" s="72">
        <v>108</v>
      </c>
      <c r="B793" s="72">
        <v>15</v>
      </c>
      <c r="C793" s="72" t="s">
        <v>2983</v>
      </c>
      <c r="D793" s="51" t="s">
        <v>1685</v>
      </c>
      <c r="E793" s="51" t="s">
        <v>2154</v>
      </c>
      <c r="F793" s="27" t="s">
        <v>2984</v>
      </c>
      <c r="G793" s="24" t="s">
        <v>3430</v>
      </c>
      <c r="H793" s="72" t="s">
        <v>2862</v>
      </c>
      <c r="I793" s="142">
        <v>928000</v>
      </c>
      <c r="J793" s="142" t="s">
        <v>2924</v>
      </c>
      <c r="K793" s="88" t="s">
        <v>2926</v>
      </c>
      <c r="L793" s="200"/>
    </row>
    <row r="794" spans="1:12">
      <c r="A794" s="72">
        <v>108</v>
      </c>
      <c r="B794" s="72">
        <v>16</v>
      </c>
      <c r="C794" s="72" t="s">
        <v>1662</v>
      </c>
      <c r="D794" s="51" t="s">
        <v>2956</v>
      </c>
      <c r="E794" s="49" t="s">
        <v>1587</v>
      </c>
      <c r="F794" s="68" t="s">
        <v>2863</v>
      </c>
      <c r="G794" s="195" t="s">
        <v>3442</v>
      </c>
      <c r="H794" s="72" t="s">
        <v>2985</v>
      </c>
      <c r="I794" s="142">
        <v>760000</v>
      </c>
      <c r="J794" s="142" t="s">
        <v>2921</v>
      </c>
      <c r="K794" s="88"/>
      <c r="L794" s="200"/>
    </row>
    <row r="795" spans="1:12">
      <c r="A795" s="72">
        <v>108</v>
      </c>
      <c r="B795" s="72">
        <v>17</v>
      </c>
      <c r="C795" s="72" t="s">
        <v>2986</v>
      </c>
      <c r="D795" s="51" t="s">
        <v>2860</v>
      </c>
      <c r="E795" s="51" t="s">
        <v>2978</v>
      </c>
      <c r="F795" s="27" t="s">
        <v>2987</v>
      </c>
      <c r="G795" s="195" t="s">
        <v>3443</v>
      </c>
      <c r="H795" s="72" t="s">
        <v>2864</v>
      </c>
      <c r="I795" s="176">
        <v>697000</v>
      </c>
      <c r="J795" s="142" t="s">
        <v>2988</v>
      </c>
      <c r="K795" s="88"/>
      <c r="L795" s="200"/>
    </row>
    <row r="796" spans="1:12">
      <c r="A796" s="72">
        <v>108</v>
      </c>
      <c r="B796" s="72">
        <v>18</v>
      </c>
      <c r="C796" s="72" t="s">
        <v>2989</v>
      </c>
      <c r="D796" s="51" t="s">
        <v>2013</v>
      </c>
      <c r="E796" s="109" t="s">
        <v>487</v>
      </c>
      <c r="F796" s="27" t="s">
        <v>2865</v>
      </c>
      <c r="G796" s="24" t="s">
        <v>3444</v>
      </c>
      <c r="H796" s="72" t="s">
        <v>2866</v>
      </c>
      <c r="I796" s="142">
        <v>973000</v>
      </c>
      <c r="J796" s="142" t="s">
        <v>2945</v>
      </c>
      <c r="K796" s="154"/>
      <c r="L796" s="200"/>
    </row>
    <row r="797" spans="1:12">
      <c r="A797" s="72">
        <v>108</v>
      </c>
      <c r="B797" s="72">
        <v>19</v>
      </c>
      <c r="C797" s="72" t="s">
        <v>1689</v>
      </c>
      <c r="D797" s="27" t="s">
        <v>2990</v>
      </c>
      <c r="E797" s="51" t="s">
        <v>2942</v>
      </c>
      <c r="F797" s="51" t="s">
        <v>2991</v>
      </c>
      <c r="G797" s="197" t="s">
        <v>3436</v>
      </c>
      <c r="H797" s="72" t="s">
        <v>2867</v>
      </c>
      <c r="I797" s="142">
        <v>510000</v>
      </c>
      <c r="J797" s="142" t="s">
        <v>2921</v>
      </c>
      <c r="K797" s="88"/>
      <c r="L797" s="200"/>
    </row>
    <row r="798" spans="1:12">
      <c r="A798" s="72">
        <v>108</v>
      </c>
      <c r="B798" s="72">
        <v>20</v>
      </c>
      <c r="C798" s="72" t="s">
        <v>1684</v>
      </c>
      <c r="D798" s="51" t="s">
        <v>2992</v>
      </c>
      <c r="E798" s="51" t="s">
        <v>1587</v>
      </c>
      <c r="F798" s="27" t="s">
        <v>2868</v>
      </c>
      <c r="G798" s="24" t="s">
        <v>2663</v>
      </c>
      <c r="H798" s="72" t="s">
        <v>2869</v>
      </c>
      <c r="I798" s="142">
        <v>617000</v>
      </c>
      <c r="J798" s="142" t="s">
        <v>2945</v>
      </c>
      <c r="K798" s="88"/>
      <c r="L798" s="200"/>
    </row>
    <row r="799" spans="1:12">
      <c r="A799" s="72">
        <v>108</v>
      </c>
      <c r="B799" s="72">
        <v>21</v>
      </c>
      <c r="C799" s="72" t="s">
        <v>2993</v>
      </c>
      <c r="D799" s="51" t="s">
        <v>2947</v>
      </c>
      <c r="E799" s="109" t="s">
        <v>487</v>
      </c>
      <c r="F799" s="27" t="s">
        <v>2994</v>
      </c>
      <c r="G799" s="24" t="s">
        <v>2663</v>
      </c>
      <c r="H799" s="72" t="s">
        <v>2870</v>
      </c>
      <c r="I799" s="142">
        <v>528000</v>
      </c>
      <c r="J799" s="142" t="s">
        <v>2945</v>
      </c>
      <c r="K799" s="88"/>
      <c r="L799" s="200"/>
    </row>
    <row r="800" spans="1:12">
      <c r="A800" s="72">
        <v>108</v>
      </c>
      <c r="B800" s="72">
        <v>22</v>
      </c>
      <c r="C800" s="72" t="s">
        <v>1703</v>
      </c>
      <c r="D800" s="51" t="s">
        <v>1685</v>
      </c>
      <c r="E800" s="51" t="s">
        <v>1587</v>
      </c>
      <c r="F800" s="27" t="s">
        <v>2995</v>
      </c>
      <c r="G800" s="24" t="s">
        <v>2944</v>
      </c>
      <c r="H800" s="72" t="s">
        <v>2996</v>
      </c>
      <c r="I800" s="142">
        <v>785000</v>
      </c>
      <c r="J800" s="142" t="s">
        <v>2921</v>
      </c>
      <c r="K800" s="88"/>
      <c r="L800" s="200"/>
    </row>
    <row r="801" spans="1:12">
      <c r="A801" s="72">
        <v>108</v>
      </c>
      <c r="B801" s="72">
        <v>23</v>
      </c>
      <c r="C801" s="72" t="s">
        <v>1673</v>
      </c>
      <c r="D801" s="51" t="s">
        <v>2997</v>
      </c>
      <c r="E801" s="51" t="s">
        <v>1587</v>
      </c>
      <c r="F801" s="27" t="s">
        <v>2871</v>
      </c>
      <c r="G801" s="195" t="s">
        <v>3445</v>
      </c>
      <c r="H801" s="72" t="s">
        <v>2872</v>
      </c>
      <c r="I801" s="142">
        <v>692000</v>
      </c>
      <c r="J801" s="142" t="s">
        <v>2945</v>
      </c>
      <c r="K801" s="154"/>
      <c r="L801" s="200"/>
    </row>
    <row r="802" spans="1:12">
      <c r="A802" s="72">
        <v>108</v>
      </c>
      <c r="B802" s="72">
        <v>24</v>
      </c>
      <c r="C802" s="72" t="s">
        <v>2755</v>
      </c>
      <c r="D802" s="27" t="s">
        <v>2998</v>
      </c>
      <c r="E802" s="51" t="s">
        <v>486</v>
      </c>
      <c r="F802" s="51" t="s">
        <v>2873</v>
      </c>
      <c r="G802" s="24" t="s">
        <v>2944</v>
      </c>
      <c r="H802" s="72" t="s">
        <v>2999</v>
      </c>
      <c r="I802" s="142">
        <v>575000</v>
      </c>
      <c r="J802" s="142" t="s">
        <v>2924</v>
      </c>
      <c r="K802" s="88"/>
      <c r="L802" s="200"/>
    </row>
    <row r="803" spans="1:12">
      <c r="A803" s="72">
        <v>108</v>
      </c>
      <c r="B803" s="72">
        <v>25</v>
      </c>
      <c r="C803" s="61" t="s">
        <v>3000</v>
      </c>
      <c r="D803" s="109" t="s">
        <v>1654</v>
      </c>
      <c r="E803" s="51" t="s">
        <v>2942</v>
      </c>
      <c r="F803" s="157" t="s">
        <v>2874</v>
      </c>
      <c r="G803" s="24" t="s">
        <v>2944</v>
      </c>
      <c r="H803" s="72" t="s">
        <v>2875</v>
      </c>
      <c r="I803" s="142">
        <v>1042000</v>
      </c>
      <c r="J803" s="142" t="s">
        <v>2921</v>
      </c>
      <c r="K803" s="88"/>
      <c r="L803" s="200"/>
    </row>
    <row r="804" spans="1:12">
      <c r="A804" s="72">
        <v>108</v>
      </c>
      <c r="B804" s="72">
        <v>26</v>
      </c>
      <c r="C804" s="67" t="s">
        <v>1605</v>
      </c>
      <c r="D804" s="51" t="s">
        <v>1094</v>
      </c>
      <c r="E804" s="109" t="s">
        <v>487</v>
      </c>
      <c r="F804" s="27" t="s">
        <v>3001</v>
      </c>
      <c r="G804" s="195" t="s">
        <v>3446</v>
      </c>
      <c r="H804" s="72" t="s">
        <v>3002</v>
      </c>
      <c r="I804" s="142">
        <v>444000</v>
      </c>
      <c r="J804" s="142" t="s">
        <v>2921</v>
      </c>
      <c r="K804" s="88"/>
      <c r="L804" s="200"/>
    </row>
    <row r="805" spans="1:12">
      <c r="A805" s="72">
        <v>108</v>
      </c>
      <c r="B805" s="72">
        <v>27</v>
      </c>
      <c r="C805" s="72" t="s">
        <v>3003</v>
      </c>
      <c r="D805" s="51" t="s">
        <v>1685</v>
      </c>
      <c r="E805" s="51" t="s">
        <v>2942</v>
      </c>
      <c r="F805" s="27" t="s">
        <v>3004</v>
      </c>
      <c r="G805" s="24" t="s">
        <v>2663</v>
      </c>
      <c r="H805" s="72" t="s">
        <v>3005</v>
      </c>
      <c r="I805" s="142">
        <v>656000</v>
      </c>
      <c r="J805" s="142" t="s">
        <v>2945</v>
      </c>
      <c r="K805" s="88"/>
      <c r="L805" s="200"/>
    </row>
    <row r="806" spans="1:12">
      <c r="A806" s="72">
        <v>108</v>
      </c>
      <c r="B806" s="72">
        <v>28</v>
      </c>
      <c r="C806" s="61" t="s">
        <v>1641</v>
      </c>
      <c r="D806" s="51" t="s">
        <v>1659</v>
      </c>
      <c r="E806" s="51" t="s">
        <v>2942</v>
      </c>
      <c r="F806" s="27" t="s">
        <v>2876</v>
      </c>
      <c r="G806" s="24" t="s">
        <v>2944</v>
      </c>
      <c r="H806" s="72" t="s">
        <v>2877</v>
      </c>
      <c r="I806" s="142">
        <v>848000</v>
      </c>
      <c r="J806" s="142" t="s">
        <v>2945</v>
      </c>
      <c r="K806" s="154"/>
      <c r="L806" s="200"/>
    </row>
    <row r="807" spans="1:12">
      <c r="A807" s="72">
        <v>108</v>
      </c>
      <c r="B807" s="72">
        <v>29</v>
      </c>
      <c r="C807" s="67" t="s">
        <v>2129</v>
      </c>
      <c r="D807" s="51" t="s">
        <v>1614</v>
      </c>
      <c r="E807" s="51" t="s">
        <v>1587</v>
      </c>
      <c r="F807" s="51" t="s">
        <v>3006</v>
      </c>
      <c r="G807" s="195" t="s">
        <v>3447</v>
      </c>
      <c r="H807" s="72" t="s">
        <v>3007</v>
      </c>
      <c r="I807" s="142">
        <v>628000</v>
      </c>
      <c r="J807" s="142" t="s">
        <v>2921</v>
      </c>
      <c r="K807" s="154"/>
      <c r="L807" s="200"/>
    </row>
    <row r="808" spans="1:12">
      <c r="A808" s="72">
        <v>108</v>
      </c>
      <c r="B808" s="72">
        <v>30</v>
      </c>
      <c r="C808" s="72" t="s">
        <v>3008</v>
      </c>
      <c r="D808" s="51" t="s">
        <v>1596</v>
      </c>
      <c r="E808" s="109" t="s">
        <v>487</v>
      </c>
      <c r="F808" s="157" t="s">
        <v>2878</v>
      </c>
      <c r="G808" s="195" t="s">
        <v>3447</v>
      </c>
      <c r="H808" s="142" t="s">
        <v>2879</v>
      </c>
      <c r="I808" s="158">
        <v>575000</v>
      </c>
      <c r="J808" s="142" t="s">
        <v>2921</v>
      </c>
      <c r="K808" s="88"/>
      <c r="L808" s="200"/>
    </row>
    <row r="809" spans="1:12">
      <c r="A809" s="72">
        <v>108</v>
      </c>
      <c r="B809" s="72">
        <v>31</v>
      </c>
      <c r="C809" s="61" t="s">
        <v>1639</v>
      </c>
      <c r="D809" s="51" t="s">
        <v>1659</v>
      </c>
      <c r="E809" s="109" t="s">
        <v>487</v>
      </c>
      <c r="F809" s="27" t="s">
        <v>2880</v>
      </c>
      <c r="G809" s="24" t="s">
        <v>2663</v>
      </c>
      <c r="H809" s="142" t="s">
        <v>2881</v>
      </c>
      <c r="I809" s="154">
        <v>491000</v>
      </c>
      <c r="J809" s="142" t="s">
        <v>2921</v>
      </c>
      <c r="K809" s="88"/>
      <c r="L809" s="200"/>
    </row>
    <row r="810" spans="1:12">
      <c r="A810" s="72">
        <v>108</v>
      </c>
      <c r="B810" s="72">
        <v>32</v>
      </c>
      <c r="C810" s="72" t="s">
        <v>3009</v>
      </c>
      <c r="D810" s="51" t="s">
        <v>3010</v>
      </c>
      <c r="E810" s="51" t="s">
        <v>486</v>
      </c>
      <c r="F810" s="27" t="s">
        <v>3011</v>
      </c>
      <c r="G810" s="195" t="s">
        <v>3448</v>
      </c>
      <c r="H810" s="142" t="s">
        <v>3012</v>
      </c>
      <c r="I810" s="142">
        <v>501000</v>
      </c>
      <c r="J810" s="142" t="s">
        <v>3013</v>
      </c>
      <c r="K810" s="88"/>
      <c r="L810" s="200"/>
    </row>
    <row r="811" spans="1:12">
      <c r="A811" s="72">
        <v>108</v>
      </c>
      <c r="B811" s="72">
        <v>33</v>
      </c>
      <c r="C811" s="72" t="s">
        <v>3014</v>
      </c>
      <c r="D811" s="51" t="s">
        <v>2947</v>
      </c>
      <c r="E811" s="51" t="s">
        <v>1587</v>
      </c>
      <c r="F811" s="27" t="s">
        <v>2882</v>
      </c>
      <c r="G811" s="24" t="s">
        <v>3431</v>
      </c>
      <c r="H811" s="142" t="s">
        <v>3015</v>
      </c>
      <c r="I811" s="142">
        <v>1100000</v>
      </c>
      <c r="J811" s="142" t="s">
        <v>2927</v>
      </c>
      <c r="K811" s="88" t="s">
        <v>3016</v>
      </c>
      <c r="L811" s="200"/>
    </row>
    <row r="812" spans="1:12">
      <c r="A812" s="72">
        <v>108</v>
      </c>
      <c r="B812" s="72">
        <v>34</v>
      </c>
      <c r="C812" s="61" t="s">
        <v>3017</v>
      </c>
      <c r="D812" s="51" t="s">
        <v>1682</v>
      </c>
      <c r="E812" s="51" t="s">
        <v>2942</v>
      </c>
      <c r="F812" s="51" t="s">
        <v>3018</v>
      </c>
      <c r="G812" s="24" t="s">
        <v>3432</v>
      </c>
      <c r="H812" s="142" t="s">
        <v>3019</v>
      </c>
      <c r="I812" s="142">
        <v>836000</v>
      </c>
      <c r="J812" s="142" t="s">
        <v>2921</v>
      </c>
      <c r="K812" s="88" t="s">
        <v>2926</v>
      </c>
      <c r="L812" s="200"/>
    </row>
    <row r="813" spans="1:12">
      <c r="A813" s="72">
        <v>108</v>
      </c>
      <c r="B813" s="72">
        <v>35</v>
      </c>
      <c r="C813" s="72" t="s">
        <v>1681</v>
      </c>
      <c r="D813" s="51" t="s">
        <v>3020</v>
      </c>
      <c r="E813" s="51" t="s">
        <v>2942</v>
      </c>
      <c r="F813" s="157" t="s">
        <v>2885</v>
      </c>
      <c r="G813" s="24" t="s">
        <v>3432</v>
      </c>
      <c r="H813" s="142" t="s">
        <v>3021</v>
      </c>
      <c r="I813" s="142">
        <v>836000</v>
      </c>
      <c r="J813" s="142" t="s">
        <v>2921</v>
      </c>
      <c r="K813" s="88" t="s">
        <v>3016</v>
      </c>
      <c r="L813" s="200"/>
    </row>
    <row r="814" spans="1:12">
      <c r="A814" s="72">
        <v>108</v>
      </c>
      <c r="B814" s="72">
        <v>36</v>
      </c>
      <c r="C814" s="72" t="s">
        <v>2597</v>
      </c>
      <c r="D814" s="51" t="s">
        <v>2960</v>
      </c>
      <c r="E814" s="51" t="s">
        <v>486</v>
      </c>
      <c r="F814" s="68" t="s">
        <v>2886</v>
      </c>
      <c r="G814" s="24" t="s">
        <v>3432</v>
      </c>
      <c r="H814" s="142" t="s">
        <v>3022</v>
      </c>
      <c r="I814" s="142">
        <v>941000</v>
      </c>
      <c r="J814" s="142" t="s">
        <v>2988</v>
      </c>
      <c r="K814" s="88" t="s">
        <v>2925</v>
      </c>
      <c r="L814" s="200"/>
    </row>
    <row r="815" spans="1:12">
      <c r="A815" s="144">
        <v>108</v>
      </c>
      <c r="B815" s="144">
        <v>37</v>
      </c>
      <c r="C815" s="80" t="s">
        <v>1865</v>
      </c>
      <c r="D815" s="48" t="s">
        <v>3023</v>
      </c>
      <c r="E815" s="48" t="s">
        <v>2942</v>
      </c>
      <c r="F815" s="49" t="s">
        <v>2887</v>
      </c>
      <c r="G815" s="80" t="s">
        <v>2663</v>
      </c>
      <c r="H815" s="159" t="s">
        <v>2884</v>
      </c>
      <c r="I815" s="164">
        <v>848000</v>
      </c>
      <c r="J815" s="142" t="s">
        <v>2921</v>
      </c>
      <c r="K815" s="88" t="s">
        <v>2925</v>
      </c>
      <c r="L815" s="200"/>
    </row>
    <row r="816" spans="1:12">
      <c r="A816" s="72">
        <v>108</v>
      </c>
      <c r="B816" s="72">
        <v>38</v>
      </c>
      <c r="C816" s="72" t="s">
        <v>2066</v>
      </c>
      <c r="D816" s="51" t="s">
        <v>2888</v>
      </c>
      <c r="E816" s="109" t="s">
        <v>487</v>
      </c>
      <c r="F816" s="157" t="s">
        <v>2889</v>
      </c>
      <c r="G816" s="24" t="s">
        <v>2663</v>
      </c>
      <c r="H816" s="142" t="s">
        <v>2890</v>
      </c>
      <c r="I816" s="142">
        <v>662000</v>
      </c>
      <c r="J816" s="142" t="s">
        <v>2921</v>
      </c>
      <c r="K816" s="88"/>
      <c r="L816" s="200"/>
    </row>
    <row r="817" spans="1:12">
      <c r="A817" s="72">
        <v>108</v>
      </c>
      <c r="B817" s="72">
        <v>39</v>
      </c>
      <c r="C817" s="72" t="s">
        <v>1595</v>
      </c>
      <c r="D817" s="51" t="s">
        <v>1596</v>
      </c>
      <c r="E817" s="51" t="s">
        <v>1587</v>
      </c>
      <c r="F817" s="27" t="s">
        <v>3024</v>
      </c>
      <c r="G817" s="24" t="s">
        <v>2663</v>
      </c>
      <c r="H817" s="142" t="s">
        <v>3025</v>
      </c>
      <c r="I817" s="142">
        <v>602000</v>
      </c>
      <c r="J817" s="142" t="s">
        <v>2921</v>
      </c>
      <c r="K817" s="154"/>
      <c r="L817" s="200"/>
    </row>
    <row r="818" spans="1:12" s="214" customFormat="1">
      <c r="A818" s="72">
        <v>108</v>
      </c>
      <c r="B818" s="72">
        <v>40</v>
      </c>
      <c r="C818" s="61" t="s">
        <v>2630</v>
      </c>
      <c r="D818" s="51" t="s">
        <v>1603</v>
      </c>
      <c r="E818" s="109" t="s">
        <v>487</v>
      </c>
      <c r="F818" s="51" t="s">
        <v>2891</v>
      </c>
      <c r="G818" s="195" t="s">
        <v>3449</v>
      </c>
      <c r="H818" s="142" t="s">
        <v>2892</v>
      </c>
      <c r="I818" s="142">
        <v>453000</v>
      </c>
      <c r="J818" s="142" t="s">
        <v>2945</v>
      </c>
      <c r="K818" s="88"/>
      <c r="L818" s="200"/>
    </row>
    <row r="819" spans="1:12">
      <c r="A819" s="72">
        <v>108</v>
      </c>
      <c r="B819" s="72">
        <v>41</v>
      </c>
      <c r="C819" s="72" t="s">
        <v>3026</v>
      </c>
      <c r="D819" s="51" t="s">
        <v>1859</v>
      </c>
      <c r="E819" s="109" t="s">
        <v>487</v>
      </c>
      <c r="F819" s="27" t="s">
        <v>3027</v>
      </c>
      <c r="G819" s="72" t="s">
        <v>2944</v>
      </c>
      <c r="H819" s="142" t="s">
        <v>3028</v>
      </c>
      <c r="I819" s="142">
        <v>489000</v>
      </c>
      <c r="J819" s="142" t="s">
        <v>2945</v>
      </c>
      <c r="K819" s="88"/>
      <c r="L819" s="200"/>
    </row>
    <row r="820" spans="1:12">
      <c r="A820" s="72">
        <v>108</v>
      </c>
      <c r="B820" s="72">
        <v>42</v>
      </c>
      <c r="C820" s="122" t="s">
        <v>3029</v>
      </c>
      <c r="D820" s="29" t="s">
        <v>1094</v>
      </c>
      <c r="E820" s="109" t="s">
        <v>487</v>
      </c>
      <c r="F820" s="29" t="s">
        <v>2893</v>
      </c>
      <c r="G820" s="24" t="s">
        <v>2663</v>
      </c>
      <c r="H820" s="122" t="s">
        <v>2894</v>
      </c>
      <c r="I820" s="142">
        <v>760000</v>
      </c>
      <c r="J820" s="142" t="s">
        <v>2945</v>
      </c>
      <c r="K820" s="72"/>
      <c r="L820" s="200"/>
    </row>
    <row r="821" spans="1:12">
      <c r="A821" s="72">
        <v>108</v>
      </c>
      <c r="B821" s="72">
        <v>43</v>
      </c>
      <c r="C821" s="122" t="s">
        <v>3030</v>
      </c>
      <c r="D821" s="68" t="s">
        <v>3031</v>
      </c>
      <c r="E821" s="109" t="s">
        <v>487</v>
      </c>
      <c r="F821" s="29" t="s">
        <v>2895</v>
      </c>
      <c r="G821" s="81" t="s">
        <v>2663</v>
      </c>
      <c r="H821" s="80" t="s">
        <v>3032</v>
      </c>
      <c r="I821" s="142">
        <v>491000</v>
      </c>
      <c r="J821" s="142" t="s">
        <v>2921</v>
      </c>
      <c r="K821" s="72"/>
      <c r="L821" s="200"/>
    </row>
    <row r="822" spans="1:12">
      <c r="A822" s="72">
        <v>108</v>
      </c>
      <c r="B822" s="72">
        <v>44</v>
      </c>
      <c r="C822" s="122" t="s">
        <v>3033</v>
      </c>
      <c r="D822" s="29" t="s">
        <v>3034</v>
      </c>
      <c r="E822" s="51" t="s">
        <v>486</v>
      </c>
      <c r="F822" s="29" t="s">
        <v>2896</v>
      </c>
      <c r="G822" s="24" t="s">
        <v>2663</v>
      </c>
      <c r="H822" s="122" t="s">
        <v>2897</v>
      </c>
      <c r="I822" s="159">
        <v>686000</v>
      </c>
      <c r="J822" s="142" t="s">
        <v>2921</v>
      </c>
      <c r="K822" s="88"/>
      <c r="L822" s="200"/>
    </row>
    <row r="823" spans="1:12">
      <c r="A823" s="72">
        <v>108</v>
      </c>
      <c r="B823" s="72">
        <v>45</v>
      </c>
      <c r="C823" s="122" t="s">
        <v>3035</v>
      </c>
      <c r="D823" s="29" t="s">
        <v>1603</v>
      </c>
      <c r="E823" s="51" t="s">
        <v>1587</v>
      </c>
      <c r="F823" s="104" t="s">
        <v>2898</v>
      </c>
      <c r="G823" s="67" t="s">
        <v>2663</v>
      </c>
      <c r="H823" s="67" t="s">
        <v>3036</v>
      </c>
      <c r="I823" s="114">
        <v>425000</v>
      </c>
      <c r="J823" s="142" t="s">
        <v>2921</v>
      </c>
      <c r="K823" s="88"/>
      <c r="L823" s="200"/>
    </row>
    <row r="824" spans="1:12">
      <c r="A824" s="72">
        <v>108</v>
      </c>
      <c r="B824" s="72">
        <v>46</v>
      </c>
      <c r="C824" s="72" t="s">
        <v>3037</v>
      </c>
      <c r="D824" s="27" t="s">
        <v>1603</v>
      </c>
      <c r="E824" s="51" t="s">
        <v>486</v>
      </c>
      <c r="F824" s="27" t="s">
        <v>2899</v>
      </c>
      <c r="G824" s="24" t="s">
        <v>2944</v>
      </c>
      <c r="H824" s="61" t="s">
        <v>3038</v>
      </c>
      <c r="I824" s="142">
        <v>1102000</v>
      </c>
      <c r="J824" s="142" t="s">
        <v>2988</v>
      </c>
      <c r="K824" s="72"/>
      <c r="L824" s="200"/>
    </row>
    <row r="825" spans="1:12">
      <c r="A825" s="72">
        <v>108</v>
      </c>
      <c r="B825" s="72">
        <v>47</v>
      </c>
      <c r="C825" s="72" t="s">
        <v>3039</v>
      </c>
      <c r="D825" s="51" t="s">
        <v>1719</v>
      </c>
      <c r="E825" s="51" t="s">
        <v>1587</v>
      </c>
      <c r="F825" s="27" t="s">
        <v>3040</v>
      </c>
      <c r="G825" s="195" t="s">
        <v>3450</v>
      </c>
      <c r="H825" s="72" t="s">
        <v>2900</v>
      </c>
      <c r="I825" s="142">
        <v>666000</v>
      </c>
      <c r="J825" s="142" t="s">
        <v>2945</v>
      </c>
      <c r="K825" s="154"/>
      <c r="L825" s="200"/>
    </row>
    <row r="826" spans="1:12">
      <c r="A826" s="72">
        <v>108</v>
      </c>
      <c r="B826" s="72">
        <v>48</v>
      </c>
      <c r="C826" s="72" t="s">
        <v>2901</v>
      </c>
      <c r="D826" s="51" t="s">
        <v>3041</v>
      </c>
      <c r="E826" s="109" t="s">
        <v>487</v>
      </c>
      <c r="F826" s="27" t="s">
        <v>3042</v>
      </c>
      <c r="G826" s="24" t="s">
        <v>2663</v>
      </c>
      <c r="H826" s="72" t="s">
        <v>2902</v>
      </c>
      <c r="I826" s="142">
        <v>716000</v>
      </c>
      <c r="J826" s="142" t="s">
        <v>2945</v>
      </c>
      <c r="K826" s="88"/>
      <c r="L826" s="200"/>
    </row>
    <row r="827" spans="1:12">
      <c r="A827" s="72">
        <v>108</v>
      </c>
      <c r="B827" s="72">
        <v>49</v>
      </c>
      <c r="C827" s="72" t="s">
        <v>1736</v>
      </c>
      <c r="D827" s="51" t="s">
        <v>3043</v>
      </c>
      <c r="E827" s="109" t="s">
        <v>487</v>
      </c>
      <c r="F827" s="68" t="s">
        <v>3044</v>
      </c>
      <c r="G827" s="24" t="s">
        <v>2944</v>
      </c>
      <c r="H827" s="72" t="s">
        <v>3045</v>
      </c>
      <c r="I827" s="142">
        <v>562000</v>
      </c>
      <c r="J827" s="142" t="s">
        <v>2945</v>
      </c>
      <c r="K827" s="88"/>
      <c r="L827" s="200"/>
    </row>
    <row r="828" spans="1:12">
      <c r="A828" s="72">
        <v>108</v>
      </c>
      <c r="B828" s="72">
        <v>50</v>
      </c>
      <c r="C828" s="72" t="s">
        <v>2802</v>
      </c>
      <c r="D828" s="51" t="s">
        <v>3046</v>
      </c>
      <c r="E828" s="109" t="s">
        <v>487</v>
      </c>
      <c r="F828" s="27" t="s">
        <v>2903</v>
      </c>
      <c r="G828" s="195" t="s">
        <v>3436</v>
      </c>
      <c r="H828" s="72" t="s">
        <v>2904</v>
      </c>
      <c r="I828" s="176">
        <v>668000</v>
      </c>
      <c r="J828" s="142" t="s">
        <v>2921</v>
      </c>
      <c r="K828" s="88"/>
      <c r="L828" s="200"/>
    </row>
    <row r="829" spans="1:12">
      <c r="A829" s="72">
        <v>108</v>
      </c>
      <c r="B829" s="72">
        <v>51</v>
      </c>
      <c r="C829" s="72" t="s">
        <v>3047</v>
      </c>
      <c r="D829" s="51" t="s">
        <v>1603</v>
      </c>
      <c r="E829" s="51" t="s">
        <v>1587</v>
      </c>
      <c r="F829" s="27" t="s">
        <v>2905</v>
      </c>
      <c r="G829" s="24" t="s">
        <v>2944</v>
      </c>
      <c r="H829" s="72" t="s">
        <v>2906</v>
      </c>
      <c r="I829" s="142">
        <v>478000</v>
      </c>
      <c r="J829" s="142" t="s">
        <v>2945</v>
      </c>
      <c r="K829" s="154"/>
      <c r="L829" s="200"/>
    </row>
    <row r="830" spans="1:12">
      <c r="A830" s="72">
        <v>108</v>
      </c>
      <c r="B830" s="72">
        <v>52</v>
      </c>
      <c r="C830" s="72" t="s">
        <v>3048</v>
      </c>
      <c r="D830" s="27" t="s">
        <v>1722</v>
      </c>
      <c r="E830" s="51" t="s">
        <v>1587</v>
      </c>
      <c r="F830" s="51" t="s">
        <v>3049</v>
      </c>
      <c r="G830" s="24" t="s">
        <v>2944</v>
      </c>
      <c r="H830" s="72" t="s">
        <v>2907</v>
      </c>
      <c r="I830" s="142">
        <v>488000</v>
      </c>
      <c r="J830" s="142" t="s">
        <v>3050</v>
      </c>
      <c r="K830" s="88"/>
      <c r="L830" s="200"/>
    </row>
    <row r="831" spans="1:12">
      <c r="A831" s="72">
        <v>108</v>
      </c>
      <c r="B831" s="72">
        <v>53</v>
      </c>
      <c r="C831" s="72" t="s">
        <v>3051</v>
      </c>
      <c r="D831" s="68" t="s">
        <v>2908</v>
      </c>
      <c r="E831" s="109" t="s">
        <v>487</v>
      </c>
      <c r="F831" s="27" t="s">
        <v>2909</v>
      </c>
      <c r="G831" s="195" t="s">
        <v>3451</v>
      </c>
      <c r="H831" s="72" t="s">
        <v>2910</v>
      </c>
      <c r="I831" s="142">
        <v>818000</v>
      </c>
      <c r="J831" s="142" t="s">
        <v>2921</v>
      </c>
      <c r="K831" s="88"/>
      <c r="L831" s="200"/>
    </row>
    <row r="832" spans="1:12">
      <c r="A832" s="72">
        <v>108</v>
      </c>
      <c r="B832" s="72">
        <v>54</v>
      </c>
      <c r="C832" s="72" t="s">
        <v>2355</v>
      </c>
      <c r="D832" s="51" t="s">
        <v>1651</v>
      </c>
      <c r="E832" s="51" t="s">
        <v>1587</v>
      </c>
      <c r="F832" s="27" t="s">
        <v>2911</v>
      </c>
      <c r="G832" s="195" t="s">
        <v>3452</v>
      </c>
      <c r="H832" s="72" t="s">
        <v>2912</v>
      </c>
      <c r="I832" s="142">
        <v>586000</v>
      </c>
      <c r="J832" s="142" t="s">
        <v>2945</v>
      </c>
      <c r="K832" s="88"/>
      <c r="L832" s="200"/>
    </row>
    <row r="833" spans="1:12">
      <c r="A833" s="72">
        <v>108</v>
      </c>
      <c r="B833" s="72">
        <v>55</v>
      </c>
      <c r="C833" s="72" t="s">
        <v>1633</v>
      </c>
      <c r="D833" s="51" t="s">
        <v>1659</v>
      </c>
      <c r="E833" s="51" t="s">
        <v>2942</v>
      </c>
      <c r="F833" s="27" t="s">
        <v>2913</v>
      </c>
      <c r="G833" s="24" t="s">
        <v>2944</v>
      </c>
      <c r="H833" s="72" t="s">
        <v>2914</v>
      </c>
      <c r="I833" s="142">
        <v>689000</v>
      </c>
      <c r="J833" s="142" t="s">
        <v>2945</v>
      </c>
      <c r="K833" s="88"/>
      <c r="L833" s="200"/>
    </row>
    <row r="834" spans="1:12">
      <c r="A834" s="72">
        <v>108</v>
      </c>
      <c r="B834" s="72">
        <v>56</v>
      </c>
      <c r="C834" s="72" t="s">
        <v>2915</v>
      </c>
      <c r="D834" s="27" t="s">
        <v>2956</v>
      </c>
      <c r="E834" s="51" t="s">
        <v>486</v>
      </c>
      <c r="F834" s="51" t="s">
        <v>3052</v>
      </c>
      <c r="G834" s="24" t="s">
        <v>2663</v>
      </c>
      <c r="H834" s="72" t="s">
        <v>2916</v>
      </c>
      <c r="I834" s="142">
        <v>600000</v>
      </c>
      <c r="J834" s="142" t="s">
        <v>2922</v>
      </c>
      <c r="K834" s="88"/>
      <c r="L834" s="200"/>
    </row>
    <row r="835" spans="1:12">
      <c r="A835" s="72">
        <v>108</v>
      </c>
      <c r="B835" s="72">
        <v>57</v>
      </c>
      <c r="C835" s="61" t="s">
        <v>2917</v>
      </c>
      <c r="D835" s="109" t="s">
        <v>3053</v>
      </c>
      <c r="E835" s="51" t="s">
        <v>486</v>
      </c>
      <c r="F835" s="157" t="s">
        <v>3054</v>
      </c>
      <c r="G835" s="24" t="s">
        <v>2663</v>
      </c>
      <c r="H835" s="72" t="s">
        <v>2918</v>
      </c>
      <c r="I835" s="142">
        <v>600000</v>
      </c>
      <c r="J835" s="142" t="s">
        <v>2922</v>
      </c>
      <c r="K835" s="88"/>
      <c r="L835" s="200"/>
    </row>
    <row r="836" spans="1:12">
      <c r="A836" s="72">
        <v>108</v>
      </c>
      <c r="B836" s="72">
        <v>58</v>
      </c>
      <c r="C836" s="72" t="s">
        <v>3055</v>
      </c>
      <c r="D836" s="51" t="s">
        <v>3056</v>
      </c>
      <c r="E836" s="109" t="s">
        <v>487</v>
      </c>
      <c r="F836" s="27" t="s">
        <v>2919</v>
      </c>
      <c r="G836" s="24" t="s">
        <v>2663</v>
      </c>
      <c r="H836" s="72" t="s">
        <v>3057</v>
      </c>
      <c r="I836" s="142">
        <v>600000</v>
      </c>
      <c r="J836" s="142" t="s">
        <v>2959</v>
      </c>
      <c r="K836" s="88"/>
      <c r="L836" s="200"/>
    </row>
    <row r="837" spans="1:12">
      <c r="A837" s="72">
        <v>108</v>
      </c>
      <c r="B837" s="72">
        <v>59</v>
      </c>
      <c r="C837" s="72" t="s">
        <v>2928</v>
      </c>
      <c r="D837" s="51" t="s">
        <v>3056</v>
      </c>
      <c r="E837" s="109" t="s">
        <v>487</v>
      </c>
      <c r="F837" s="27" t="s">
        <v>3058</v>
      </c>
      <c r="G837" s="24" t="s">
        <v>2944</v>
      </c>
      <c r="H837" s="72" t="s">
        <v>2920</v>
      </c>
      <c r="I837" s="142">
        <v>600000</v>
      </c>
      <c r="J837" s="142" t="s">
        <v>2922</v>
      </c>
      <c r="K837" s="88"/>
      <c r="L837" s="200"/>
    </row>
    <row r="838" spans="1:12">
      <c r="A838" s="72">
        <v>108</v>
      </c>
      <c r="B838" s="72">
        <v>60</v>
      </c>
      <c r="C838" s="72" t="s">
        <v>2188</v>
      </c>
      <c r="D838" s="68" t="s">
        <v>2275</v>
      </c>
      <c r="E838" s="51" t="s">
        <v>1587</v>
      </c>
      <c r="F838" s="27" t="s">
        <v>3059</v>
      </c>
      <c r="G838" s="24" t="s">
        <v>2663</v>
      </c>
      <c r="H838" s="72" t="s">
        <v>3060</v>
      </c>
      <c r="I838" s="142">
        <v>649000</v>
      </c>
      <c r="J838" s="142" t="s">
        <v>2922</v>
      </c>
      <c r="K838" s="88"/>
      <c r="L838" s="200"/>
    </row>
    <row r="839" spans="1:12">
      <c r="A839" s="72">
        <v>108</v>
      </c>
      <c r="B839" s="72">
        <v>61</v>
      </c>
      <c r="C839" s="72" t="s">
        <v>2810</v>
      </c>
      <c r="D839" s="68" t="s">
        <v>3115</v>
      </c>
      <c r="E839" s="109" t="s">
        <v>487</v>
      </c>
      <c r="F839" s="27" t="s">
        <v>3061</v>
      </c>
      <c r="G839" s="24" t="s">
        <v>2663</v>
      </c>
      <c r="H839" s="72" t="s">
        <v>3062</v>
      </c>
      <c r="I839" s="142">
        <v>702000</v>
      </c>
      <c r="J839" s="142" t="s">
        <v>2959</v>
      </c>
      <c r="K839" s="88"/>
      <c r="L839" s="200"/>
    </row>
    <row r="840" spans="1:12">
      <c r="A840" s="72">
        <v>108</v>
      </c>
      <c r="B840" s="72">
        <v>62</v>
      </c>
      <c r="C840" s="72" t="s">
        <v>3063</v>
      </c>
      <c r="D840" s="48" t="s">
        <v>1614</v>
      </c>
      <c r="E840" s="51" t="s">
        <v>486</v>
      </c>
      <c r="F840" s="27" t="s">
        <v>2929</v>
      </c>
      <c r="G840" s="24" t="s">
        <v>2663</v>
      </c>
      <c r="H840" s="72" t="s">
        <v>3064</v>
      </c>
      <c r="I840" s="142">
        <v>746000</v>
      </c>
      <c r="J840" s="142" t="s">
        <v>2945</v>
      </c>
      <c r="K840" s="88" t="s">
        <v>2930</v>
      </c>
      <c r="L840" s="200"/>
    </row>
    <row r="841" spans="1:12">
      <c r="A841" s="72">
        <v>108</v>
      </c>
      <c r="B841" s="72">
        <v>63</v>
      </c>
      <c r="C841" s="72" t="s">
        <v>3065</v>
      </c>
      <c r="D841" s="48" t="s">
        <v>3023</v>
      </c>
      <c r="E841" s="109" t="s">
        <v>487</v>
      </c>
      <c r="F841" s="27" t="s">
        <v>3066</v>
      </c>
      <c r="G841" s="195" t="s">
        <v>3453</v>
      </c>
      <c r="H841" s="72" t="s">
        <v>3067</v>
      </c>
      <c r="I841" s="142">
        <v>530000</v>
      </c>
      <c r="J841" s="142" t="s">
        <v>3050</v>
      </c>
      <c r="K841" s="88" t="s">
        <v>3068</v>
      </c>
      <c r="L841" s="200"/>
    </row>
    <row r="842" spans="1:12">
      <c r="A842" s="72">
        <v>108</v>
      </c>
      <c r="B842" s="72">
        <v>64</v>
      </c>
      <c r="C842" s="72" t="s">
        <v>2931</v>
      </c>
      <c r="D842" s="68" t="s">
        <v>1919</v>
      </c>
      <c r="E842" s="109" t="s">
        <v>487</v>
      </c>
      <c r="F842" s="27" t="s">
        <v>3069</v>
      </c>
      <c r="G842" s="24" t="s">
        <v>2663</v>
      </c>
      <c r="H842" s="72" t="s">
        <v>2932</v>
      </c>
      <c r="I842" s="142">
        <v>690000</v>
      </c>
      <c r="J842" s="142" t="s">
        <v>2933</v>
      </c>
      <c r="K842" s="88"/>
      <c r="L842" s="200"/>
    </row>
    <row r="843" spans="1:12">
      <c r="A843" s="72">
        <v>108</v>
      </c>
      <c r="B843" s="72">
        <v>65</v>
      </c>
      <c r="C843" s="72" t="s">
        <v>2934</v>
      </c>
      <c r="D843" s="68" t="s">
        <v>3070</v>
      </c>
      <c r="E843" s="51" t="s">
        <v>486</v>
      </c>
      <c r="F843" s="27" t="s">
        <v>3071</v>
      </c>
      <c r="G843" s="24" t="s">
        <v>2944</v>
      </c>
      <c r="H843" s="72" t="s">
        <v>2935</v>
      </c>
      <c r="I843" s="142">
        <v>800000</v>
      </c>
      <c r="J843" s="142" t="s">
        <v>2933</v>
      </c>
      <c r="K843" s="88"/>
      <c r="L843" s="200"/>
    </row>
    <row r="844" spans="1:12" s="211" customFormat="1">
      <c r="A844" s="72">
        <v>108</v>
      </c>
      <c r="B844" s="72">
        <v>66</v>
      </c>
      <c r="C844" s="72" t="s">
        <v>3092</v>
      </c>
      <c r="D844" s="68" t="s">
        <v>3093</v>
      </c>
      <c r="E844" s="51" t="s">
        <v>3094</v>
      </c>
      <c r="F844" s="27" t="s">
        <v>2621</v>
      </c>
      <c r="G844" s="24" t="s">
        <v>2663</v>
      </c>
      <c r="H844" s="72" t="s">
        <v>3095</v>
      </c>
      <c r="I844" s="142">
        <v>442000</v>
      </c>
      <c r="J844" s="142" t="s">
        <v>2924</v>
      </c>
      <c r="K844" s="88"/>
      <c r="L844" s="200"/>
    </row>
    <row r="845" spans="1:12">
      <c r="A845" s="72">
        <v>108</v>
      </c>
      <c r="B845" s="72">
        <v>67</v>
      </c>
      <c r="C845" s="72" t="s">
        <v>3101</v>
      </c>
      <c r="D845" s="27" t="s">
        <v>1651</v>
      </c>
      <c r="E845" s="51" t="s">
        <v>2154</v>
      </c>
      <c r="F845" s="27" t="s">
        <v>3105</v>
      </c>
      <c r="G845" s="24" t="s">
        <v>3145</v>
      </c>
      <c r="H845" s="72" t="s">
        <v>3400</v>
      </c>
      <c r="I845" s="142">
        <v>372000</v>
      </c>
      <c r="J845" s="142" t="s">
        <v>2924</v>
      </c>
      <c r="K845" s="88" t="s">
        <v>2938</v>
      </c>
      <c r="L845" s="200"/>
    </row>
    <row r="846" spans="1:12">
      <c r="A846" s="147">
        <v>108</v>
      </c>
      <c r="B846" s="147" t="s">
        <v>3127</v>
      </c>
      <c r="C846" s="147" t="s">
        <v>3104</v>
      </c>
      <c r="D846" s="135" t="s">
        <v>2860</v>
      </c>
      <c r="E846" s="170" t="s">
        <v>2154</v>
      </c>
      <c r="F846" s="135" t="s">
        <v>3107</v>
      </c>
      <c r="G846" s="171" t="s">
        <v>3110</v>
      </c>
      <c r="H846" s="147" t="s">
        <v>3108</v>
      </c>
      <c r="I846" s="150">
        <v>500000</v>
      </c>
      <c r="J846" s="150" t="s">
        <v>3113</v>
      </c>
      <c r="K846" s="177"/>
      <c r="L846" s="186"/>
    </row>
    <row r="847" spans="1:12">
      <c r="A847" s="147">
        <v>108</v>
      </c>
      <c r="B847" s="147" t="s">
        <v>3128</v>
      </c>
      <c r="C847" s="147" t="s">
        <v>2223</v>
      </c>
      <c r="D847" s="135" t="s">
        <v>3109</v>
      </c>
      <c r="E847" s="172" t="s">
        <v>487</v>
      </c>
      <c r="F847" s="135" t="s">
        <v>3111</v>
      </c>
      <c r="G847" s="171" t="s">
        <v>3110</v>
      </c>
      <c r="H847" s="147" t="s">
        <v>3112</v>
      </c>
      <c r="I847" s="150">
        <v>580000</v>
      </c>
      <c r="J847" s="150" t="s">
        <v>3113</v>
      </c>
      <c r="K847" s="177"/>
      <c r="L847" s="186"/>
    </row>
    <row r="848" spans="1:12">
      <c r="A848" s="72">
        <v>108</v>
      </c>
      <c r="B848" s="72" t="s">
        <v>3129</v>
      </c>
      <c r="C848" s="72" t="s">
        <v>3114</v>
      </c>
      <c r="D848" s="27" t="s">
        <v>3116</v>
      </c>
      <c r="E848" s="166" t="s">
        <v>487</v>
      </c>
      <c r="F848" s="27" t="s">
        <v>3117</v>
      </c>
      <c r="G848" s="24" t="s">
        <v>3110</v>
      </c>
      <c r="H848" s="72" t="s">
        <v>3108</v>
      </c>
      <c r="I848" s="142">
        <v>534000</v>
      </c>
      <c r="J848" s="142" t="s">
        <v>3113</v>
      </c>
      <c r="K848" s="88"/>
      <c r="L848" s="200"/>
    </row>
    <row r="849" spans="1:12">
      <c r="A849" s="72">
        <v>108</v>
      </c>
      <c r="B849" s="72">
        <v>71</v>
      </c>
      <c r="C849" s="72" t="s">
        <v>3122</v>
      </c>
      <c r="D849" s="27" t="s">
        <v>3124</v>
      </c>
      <c r="E849" s="51" t="s">
        <v>2154</v>
      </c>
      <c r="F849" s="27" t="s">
        <v>3125</v>
      </c>
      <c r="G849" s="24" t="s">
        <v>3119</v>
      </c>
      <c r="H849" s="159" t="s">
        <v>3118</v>
      </c>
      <c r="I849" s="142">
        <v>900000</v>
      </c>
      <c r="J849" s="142" t="s">
        <v>2924</v>
      </c>
      <c r="K849" s="88" t="s">
        <v>2938</v>
      </c>
      <c r="L849" s="200"/>
    </row>
    <row r="850" spans="1:12">
      <c r="A850" s="72">
        <v>108</v>
      </c>
      <c r="B850" s="72">
        <v>72</v>
      </c>
      <c r="C850" s="72" t="s">
        <v>3123</v>
      </c>
      <c r="D850" s="27" t="s">
        <v>1591</v>
      </c>
      <c r="E850" s="51" t="s">
        <v>2154</v>
      </c>
      <c r="F850" s="27" t="s">
        <v>3126</v>
      </c>
      <c r="G850" s="24" t="s">
        <v>3120</v>
      </c>
      <c r="H850" s="72" t="s">
        <v>3121</v>
      </c>
      <c r="I850" s="142">
        <v>565000</v>
      </c>
      <c r="J850" s="142" t="s">
        <v>2924</v>
      </c>
      <c r="K850" s="88"/>
      <c r="L850" s="200"/>
    </row>
    <row r="851" spans="1:12">
      <c r="A851" s="147">
        <v>108</v>
      </c>
      <c r="B851" s="147" t="s">
        <v>3134</v>
      </c>
      <c r="C851" s="147" t="s">
        <v>1716</v>
      </c>
      <c r="D851" s="170" t="s">
        <v>3130</v>
      </c>
      <c r="E851" s="170" t="s">
        <v>3131</v>
      </c>
      <c r="F851" s="135" t="s">
        <v>3132</v>
      </c>
      <c r="G851" s="171" t="s">
        <v>3110</v>
      </c>
      <c r="H851" s="147" t="s">
        <v>3133</v>
      </c>
      <c r="I851" s="150">
        <v>736960</v>
      </c>
      <c r="J851" s="150" t="s">
        <v>3113</v>
      </c>
      <c r="K851" s="177"/>
      <c r="L851" s="186"/>
    </row>
    <row r="852" spans="1:12" s="215" customFormat="1">
      <c r="A852" s="179">
        <v>108</v>
      </c>
      <c r="B852" s="179" t="s">
        <v>3135</v>
      </c>
      <c r="C852" s="147" t="s">
        <v>3136</v>
      </c>
      <c r="D852" s="135" t="s">
        <v>1600</v>
      </c>
      <c r="E852" s="170" t="s">
        <v>1587</v>
      </c>
      <c r="F852" s="135" t="s">
        <v>3139</v>
      </c>
      <c r="G852" s="171" t="s">
        <v>3110</v>
      </c>
      <c r="H852" s="147" t="s">
        <v>3138</v>
      </c>
      <c r="I852" s="180">
        <v>829340</v>
      </c>
      <c r="J852" s="150" t="s">
        <v>3137</v>
      </c>
      <c r="K852" s="181"/>
      <c r="L852" s="186"/>
    </row>
    <row r="853" spans="1:12">
      <c r="A853" s="72">
        <v>108</v>
      </c>
      <c r="B853" s="72">
        <v>75</v>
      </c>
      <c r="C853" s="72" t="s">
        <v>3146</v>
      </c>
      <c r="D853" s="27" t="s">
        <v>3147</v>
      </c>
      <c r="E853" s="51" t="s">
        <v>3148</v>
      </c>
      <c r="F853" s="27" t="s">
        <v>3149</v>
      </c>
      <c r="G853" s="24" t="s">
        <v>3153</v>
      </c>
      <c r="H853" s="72" t="s">
        <v>3150</v>
      </c>
      <c r="I853" s="142">
        <v>780000</v>
      </c>
      <c r="J853" s="142" t="s">
        <v>3151</v>
      </c>
      <c r="K853" s="88" t="s">
        <v>3152</v>
      </c>
      <c r="L853" s="200"/>
    </row>
    <row r="854" spans="1:12" s="211" customFormat="1">
      <c r="A854" s="183">
        <v>108</v>
      </c>
      <c r="B854" s="183">
        <v>76</v>
      </c>
      <c r="C854" s="183" t="s">
        <v>3170</v>
      </c>
      <c r="D854" s="184" t="s">
        <v>3171</v>
      </c>
      <c r="E854" s="184" t="s">
        <v>3172</v>
      </c>
      <c r="F854" s="184" t="s">
        <v>3173</v>
      </c>
      <c r="G854" s="195" t="s">
        <v>3454</v>
      </c>
      <c r="H854" s="195" t="s">
        <v>3456</v>
      </c>
      <c r="I854" s="185">
        <v>642000</v>
      </c>
      <c r="J854" s="183" t="s">
        <v>3174</v>
      </c>
      <c r="K854" s="184" t="s">
        <v>3175</v>
      </c>
      <c r="L854" s="201"/>
    </row>
    <row r="855" spans="1:12">
      <c r="A855" s="183">
        <v>108</v>
      </c>
      <c r="B855" s="183">
        <v>77</v>
      </c>
      <c r="C855" s="189" t="s">
        <v>3392</v>
      </c>
      <c r="D855" s="190" t="s">
        <v>3393</v>
      </c>
      <c r="E855" s="191" t="s">
        <v>2154</v>
      </c>
      <c r="F855" s="191" t="s">
        <v>3396</v>
      </c>
      <c r="G855" s="198" t="s">
        <v>3455</v>
      </c>
      <c r="H855" s="192" t="s">
        <v>3397</v>
      </c>
      <c r="I855" s="185">
        <v>757000</v>
      </c>
      <c r="J855" s="185" t="s">
        <v>3144</v>
      </c>
      <c r="K855" s="184" t="s">
        <v>3398</v>
      </c>
      <c r="L855" s="201"/>
    </row>
    <row r="856" spans="1:12">
      <c r="J856" s="210"/>
      <c r="K856" s="125"/>
    </row>
    <row r="857" spans="1:12">
      <c r="J857" s="210"/>
      <c r="K857" s="125"/>
    </row>
    <row r="858" spans="1:12" ht="33">
      <c r="A858" s="313">
        <v>109</v>
      </c>
      <c r="B858" s="313">
        <v>1</v>
      </c>
      <c r="C858" s="314" t="s">
        <v>2844</v>
      </c>
      <c r="D858" s="315" t="s">
        <v>2968</v>
      </c>
      <c r="E858" s="316" t="s">
        <v>487</v>
      </c>
      <c r="F858" s="317" t="s">
        <v>2936</v>
      </c>
      <c r="G858" s="318" t="s">
        <v>3820</v>
      </c>
      <c r="H858" s="318" t="s">
        <v>3072</v>
      </c>
      <c r="I858" s="319">
        <v>759000</v>
      </c>
      <c r="J858" s="313"/>
      <c r="K858" s="320" t="s">
        <v>3931</v>
      </c>
      <c r="L858" s="321">
        <v>69000</v>
      </c>
    </row>
    <row r="859" spans="1:12">
      <c r="A859" s="313">
        <v>109</v>
      </c>
      <c r="B859" s="313">
        <v>2</v>
      </c>
      <c r="C859" s="313" t="s">
        <v>2983</v>
      </c>
      <c r="D859" s="322" t="s">
        <v>1685</v>
      </c>
      <c r="E859" s="322" t="s">
        <v>2154</v>
      </c>
      <c r="F859" s="323" t="s">
        <v>2937</v>
      </c>
      <c r="G859" s="324" t="s">
        <v>3821</v>
      </c>
      <c r="H859" s="313" t="s">
        <v>2862</v>
      </c>
      <c r="I859" s="325">
        <v>928000</v>
      </c>
      <c r="J859" s="325"/>
      <c r="K859" s="326" t="s">
        <v>3930</v>
      </c>
      <c r="L859" s="321">
        <v>84000</v>
      </c>
    </row>
    <row r="860" spans="1:12">
      <c r="A860" s="313">
        <v>109</v>
      </c>
      <c r="B860" s="313">
        <v>3</v>
      </c>
      <c r="C860" s="313" t="s">
        <v>1658</v>
      </c>
      <c r="D860" s="322" t="s">
        <v>2947</v>
      </c>
      <c r="E860" s="322" t="s">
        <v>1587</v>
      </c>
      <c r="F860" s="323" t="s">
        <v>3073</v>
      </c>
      <c r="G860" s="324" t="s">
        <v>3822</v>
      </c>
      <c r="H860" s="325" t="s">
        <v>3142</v>
      </c>
      <c r="I860" s="325">
        <v>1192000</v>
      </c>
      <c r="J860" s="325"/>
      <c r="K860" s="326" t="s">
        <v>3209</v>
      </c>
      <c r="L860" s="321">
        <v>118050</v>
      </c>
    </row>
    <row r="861" spans="1:12">
      <c r="A861" s="313">
        <v>109</v>
      </c>
      <c r="B861" s="313">
        <v>4</v>
      </c>
      <c r="C861" s="327" t="s">
        <v>2025</v>
      </c>
      <c r="D861" s="322" t="s">
        <v>1682</v>
      </c>
      <c r="E861" s="322" t="s">
        <v>2942</v>
      </c>
      <c r="F861" s="322" t="s">
        <v>2939</v>
      </c>
      <c r="G861" s="324" t="s">
        <v>3823</v>
      </c>
      <c r="H861" s="325" t="s">
        <v>3019</v>
      </c>
      <c r="I861" s="325">
        <v>779000</v>
      </c>
      <c r="J861" s="325"/>
      <c r="K861" s="326" t="s">
        <v>3929</v>
      </c>
      <c r="L861" s="321">
        <v>64900</v>
      </c>
    </row>
    <row r="862" spans="1:12">
      <c r="A862" s="313">
        <v>109</v>
      </c>
      <c r="B862" s="313">
        <v>5</v>
      </c>
      <c r="C862" s="313" t="s">
        <v>3074</v>
      </c>
      <c r="D862" s="322" t="s">
        <v>1682</v>
      </c>
      <c r="E862" s="322" t="s">
        <v>2942</v>
      </c>
      <c r="F862" s="328" t="s">
        <v>3075</v>
      </c>
      <c r="G862" s="324" t="s">
        <v>3823</v>
      </c>
      <c r="H862" s="325" t="s">
        <v>2883</v>
      </c>
      <c r="I862" s="325">
        <v>836000</v>
      </c>
      <c r="J862" s="325"/>
      <c r="K862" s="326" t="s">
        <v>3209</v>
      </c>
      <c r="L862" s="321">
        <v>72000</v>
      </c>
    </row>
    <row r="863" spans="1:12">
      <c r="A863" s="313">
        <v>109</v>
      </c>
      <c r="B863" s="313">
        <v>6</v>
      </c>
      <c r="C863" s="313" t="s">
        <v>2597</v>
      </c>
      <c r="D863" s="322" t="s">
        <v>1685</v>
      </c>
      <c r="E863" s="322" t="s">
        <v>486</v>
      </c>
      <c r="F863" s="329" t="s">
        <v>3076</v>
      </c>
      <c r="G863" s="324" t="s">
        <v>3824</v>
      </c>
      <c r="H863" s="325" t="s">
        <v>3022</v>
      </c>
      <c r="I863" s="325">
        <v>901000</v>
      </c>
      <c r="J863" s="325"/>
      <c r="K863" s="326" t="s">
        <v>3925</v>
      </c>
      <c r="L863" s="321">
        <v>81000</v>
      </c>
    </row>
    <row r="864" spans="1:12">
      <c r="A864" s="313">
        <v>109</v>
      </c>
      <c r="B864" s="330">
        <v>7</v>
      </c>
      <c r="C864" s="331" t="s">
        <v>3401</v>
      </c>
      <c r="D864" s="332" t="s">
        <v>1614</v>
      </c>
      <c r="E864" s="332" t="s">
        <v>2942</v>
      </c>
      <c r="F864" s="333" t="s">
        <v>2940</v>
      </c>
      <c r="G864" s="331" t="s">
        <v>3825</v>
      </c>
      <c r="H864" s="334" t="s">
        <v>2884</v>
      </c>
      <c r="I864" s="335">
        <v>749000</v>
      </c>
      <c r="J864" s="336"/>
      <c r="K864" s="326" t="s">
        <v>3928</v>
      </c>
      <c r="L864" s="321">
        <v>62600</v>
      </c>
    </row>
    <row r="865" spans="1:12">
      <c r="A865" s="313">
        <v>109</v>
      </c>
      <c r="B865" s="313">
        <v>8</v>
      </c>
      <c r="C865" s="313" t="s">
        <v>3101</v>
      </c>
      <c r="D865" s="323" t="s">
        <v>1651</v>
      </c>
      <c r="E865" s="322" t="s">
        <v>2154</v>
      </c>
      <c r="F865" s="323" t="s">
        <v>3106</v>
      </c>
      <c r="G865" s="324" t="s">
        <v>3826</v>
      </c>
      <c r="H865" s="313" t="s">
        <v>3400</v>
      </c>
      <c r="I865" s="325">
        <v>366000</v>
      </c>
      <c r="J865" s="325" t="s">
        <v>2924</v>
      </c>
      <c r="K865" s="326" t="s">
        <v>2938</v>
      </c>
      <c r="L865" s="321">
        <v>23500</v>
      </c>
    </row>
    <row r="866" spans="1:12">
      <c r="A866" s="313">
        <v>109</v>
      </c>
      <c r="B866" s="313">
        <v>9</v>
      </c>
      <c r="C866" s="313" t="s">
        <v>3122</v>
      </c>
      <c r="D866" s="323" t="s">
        <v>3124</v>
      </c>
      <c r="E866" s="322" t="s">
        <v>2154</v>
      </c>
      <c r="F866" s="323" t="s">
        <v>3125</v>
      </c>
      <c r="G866" s="324" t="s">
        <v>3827</v>
      </c>
      <c r="H866" s="334" t="s">
        <v>3118</v>
      </c>
      <c r="I866" s="325">
        <v>900000</v>
      </c>
      <c r="J866" s="325" t="s">
        <v>2924</v>
      </c>
      <c r="K866" s="326" t="s">
        <v>3927</v>
      </c>
      <c r="L866" s="321">
        <v>97100</v>
      </c>
    </row>
    <row r="867" spans="1:12">
      <c r="A867" s="313">
        <v>109</v>
      </c>
      <c r="B867" s="313">
        <v>10</v>
      </c>
      <c r="C867" s="313" t="s">
        <v>3140</v>
      </c>
      <c r="D867" s="322" t="s">
        <v>3097</v>
      </c>
      <c r="E867" s="322" t="s">
        <v>486</v>
      </c>
      <c r="F867" s="323" t="s">
        <v>3141</v>
      </c>
      <c r="G867" s="324" t="s">
        <v>3828</v>
      </c>
      <c r="H867" s="334" t="s">
        <v>3143</v>
      </c>
      <c r="I867" s="325">
        <v>605000</v>
      </c>
      <c r="J867" s="325" t="s">
        <v>3144</v>
      </c>
      <c r="K867" s="326" t="s">
        <v>3927</v>
      </c>
      <c r="L867" s="321">
        <v>55200</v>
      </c>
    </row>
    <row r="868" spans="1:12">
      <c r="A868" s="313">
        <v>109</v>
      </c>
      <c r="B868" s="313">
        <v>11</v>
      </c>
      <c r="C868" s="313" t="s">
        <v>3146</v>
      </c>
      <c r="D868" s="323" t="s">
        <v>3147</v>
      </c>
      <c r="E868" s="322" t="s">
        <v>3148</v>
      </c>
      <c r="F868" s="323" t="s">
        <v>3149</v>
      </c>
      <c r="G868" s="324" t="s">
        <v>3829</v>
      </c>
      <c r="H868" s="313" t="s">
        <v>3150</v>
      </c>
      <c r="I868" s="325">
        <v>819000</v>
      </c>
      <c r="J868" s="325" t="s">
        <v>3916</v>
      </c>
      <c r="K868" s="326" t="s">
        <v>3926</v>
      </c>
      <c r="L868" s="321">
        <v>72800</v>
      </c>
    </row>
    <row r="869" spans="1:12">
      <c r="A869" s="313">
        <v>109</v>
      </c>
      <c r="B869" s="313">
        <v>12</v>
      </c>
      <c r="C869" s="314" t="s">
        <v>3154</v>
      </c>
      <c r="D869" s="326" t="s">
        <v>3155</v>
      </c>
      <c r="E869" s="316" t="s">
        <v>3161</v>
      </c>
      <c r="F869" s="317" t="s">
        <v>3162</v>
      </c>
      <c r="G869" s="318" t="s">
        <v>3830</v>
      </c>
      <c r="H869" s="318" t="s">
        <v>3156</v>
      </c>
      <c r="I869" s="319">
        <v>5500000</v>
      </c>
      <c r="J869" s="313" t="s">
        <v>3163</v>
      </c>
      <c r="K869" s="326" t="s">
        <v>3925</v>
      </c>
      <c r="L869" s="321">
        <v>630500</v>
      </c>
    </row>
    <row r="870" spans="1:12" ht="33">
      <c r="A870" s="147">
        <v>109</v>
      </c>
      <c r="B870" s="147" t="s">
        <v>3169</v>
      </c>
      <c r="C870" s="147" t="s">
        <v>3166</v>
      </c>
      <c r="D870" s="170" t="s">
        <v>1659</v>
      </c>
      <c r="E870" s="170" t="s">
        <v>486</v>
      </c>
      <c r="F870" s="172" t="s">
        <v>3167</v>
      </c>
      <c r="G870" s="171" t="s">
        <v>3831</v>
      </c>
      <c r="H870" s="147" t="s">
        <v>3168</v>
      </c>
      <c r="I870" s="150">
        <v>1024191</v>
      </c>
      <c r="J870" s="186" t="s">
        <v>3113</v>
      </c>
      <c r="K870" s="187" t="s">
        <v>3176</v>
      </c>
      <c r="L870" s="186">
        <v>129988</v>
      </c>
    </row>
    <row r="871" spans="1:12" ht="33">
      <c r="A871" s="147">
        <v>109</v>
      </c>
      <c r="B871" s="147" t="s">
        <v>3196</v>
      </c>
      <c r="C871" s="147" t="s">
        <v>1714</v>
      </c>
      <c r="D871" s="170" t="s">
        <v>1685</v>
      </c>
      <c r="E871" s="170" t="s">
        <v>3183</v>
      </c>
      <c r="F871" s="172" t="s">
        <v>3184</v>
      </c>
      <c r="G871" s="171" t="s">
        <v>3831</v>
      </c>
      <c r="H871" s="147" t="s">
        <v>3185</v>
      </c>
      <c r="I871" s="150">
        <v>662200</v>
      </c>
      <c r="J871" s="186" t="s">
        <v>3113</v>
      </c>
      <c r="K871" s="187" t="s">
        <v>3186</v>
      </c>
      <c r="L871" s="186">
        <v>75500</v>
      </c>
    </row>
    <row r="872" spans="1:12" ht="33">
      <c r="A872" s="147">
        <v>109</v>
      </c>
      <c r="B872" s="147" t="s">
        <v>3177</v>
      </c>
      <c r="C872" s="147" t="s">
        <v>3187</v>
      </c>
      <c r="D872" s="170" t="s">
        <v>1654</v>
      </c>
      <c r="E872" s="170" t="s">
        <v>3188</v>
      </c>
      <c r="F872" s="172" t="s">
        <v>3189</v>
      </c>
      <c r="G872" s="195" t="s">
        <v>3832</v>
      </c>
      <c r="H872" s="147" t="s">
        <v>3190</v>
      </c>
      <c r="I872" s="150">
        <v>492000</v>
      </c>
      <c r="J872" s="186" t="s">
        <v>3113</v>
      </c>
      <c r="K872" s="187" t="s">
        <v>3191</v>
      </c>
      <c r="L872" s="186">
        <v>48000</v>
      </c>
    </row>
    <row r="873" spans="1:12" ht="33">
      <c r="A873" s="147">
        <v>109</v>
      </c>
      <c r="B873" s="147" t="s">
        <v>3197</v>
      </c>
      <c r="C873" s="147" t="s">
        <v>3192</v>
      </c>
      <c r="D873" s="177" t="s">
        <v>3155</v>
      </c>
      <c r="E873" s="170" t="s">
        <v>3179</v>
      </c>
      <c r="F873" s="172" t="s">
        <v>3193</v>
      </c>
      <c r="G873" s="171" t="s">
        <v>3833</v>
      </c>
      <c r="H873" s="147" t="s">
        <v>3194</v>
      </c>
      <c r="I873" s="150">
        <v>604700</v>
      </c>
      <c r="J873" s="186" t="s">
        <v>3113</v>
      </c>
      <c r="K873" s="187" t="s">
        <v>3195</v>
      </c>
      <c r="L873" s="186">
        <v>65700</v>
      </c>
    </row>
    <row r="874" spans="1:12" ht="33">
      <c r="A874" s="147">
        <v>109</v>
      </c>
      <c r="B874" s="147" t="s">
        <v>3198</v>
      </c>
      <c r="C874" s="147" t="s">
        <v>3178</v>
      </c>
      <c r="D874" s="170" t="s">
        <v>2860</v>
      </c>
      <c r="E874" s="170" t="s">
        <v>3179</v>
      </c>
      <c r="F874" s="172" t="s">
        <v>3180</v>
      </c>
      <c r="G874" s="195" t="s">
        <v>3834</v>
      </c>
      <c r="H874" s="147" t="s">
        <v>3181</v>
      </c>
      <c r="I874" s="150">
        <v>556000</v>
      </c>
      <c r="J874" s="186" t="s">
        <v>3113</v>
      </c>
      <c r="K874" s="187" t="s">
        <v>3182</v>
      </c>
      <c r="L874" s="186">
        <v>58000</v>
      </c>
    </row>
    <row r="875" spans="1:12">
      <c r="A875" s="72">
        <v>109</v>
      </c>
      <c r="B875" s="72">
        <v>18</v>
      </c>
      <c r="C875" s="168" t="s">
        <v>1608</v>
      </c>
      <c r="D875" s="88" t="s">
        <v>3236</v>
      </c>
      <c r="E875" s="166" t="s">
        <v>3256</v>
      </c>
      <c r="F875" s="166" t="s">
        <v>3263</v>
      </c>
      <c r="G875" s="139" t="s">
        <v>3823</v>
      </c>
      <c r="H875" s="139" t="s">
        <v>3307</v>
      </c>
      <c r="I875" s="182">
        <v>535000</v>
      </c>
      <c r="J875" s="142" t="s">
        <v>3201</v>
      </c>
      <c r="K875" s="188"/>
      <c r="L875" s="200">
        <v>39000</v>
      </c>
    </row>
    <row r="876" spans="1:12">
      <c r="A876" s="72">
        <v>109</v>
      </c>
      <c r="B876" s="72">
        <v>19</v>
      </c>
      <c r="C876" s="168" t="s">
        <v>1743</v>
      </c>
      <c r="D876" s="88" t="s">
        <v>3237</v>
      </c>
      <c r="E876" s="166" t="s">
        <v>1587</v>
      </c>
      <c r="F876" s="166" t="s">
        <v>3264</v>
      </c>
      <c r="G876" s="173" t="s">
        <v>3835</v>
      </c>
      <c r="H876" s="139" t="s">
        <v>3308</v>
      </c>
      <c r="I876" s="142">
        <v>564000</v>
      </c>
      <c r="J876" s="142" t="s">
        <v>3200</v>
      </c>
      <c r="K876" s="188"/>
      <c r="L876" s="200">
        <v>42000</v>
      </c>
    </row>
    <row r="877" spans="1:12">
      <c r="A877" s="72">
        <v>109</v>
      </c>
      <c r="B877" s="72">
        <v>20</v>
      </c>
      <c r="C877" s="168" t="s">
        <v>3212</v>
      </c>
      <c r="D877" s="88" t="s">
        <v>3238</v>
      </c>
      <c r="E877" s="166" t="s">
        <v>1597</v>
      </c>
      <c r="F877" s="166" t="s">
        <v>3265</v>
      </c>
      <c r="G877" s="173" t="s">
        <v>3836</v>
      </c>
      <c r="H877" s="139" t="s">
        <v>3309</v>
      </c>
      <c r="I877" s="142">
        <v>725000</v>
      </c>
      <c r="J877" s="142" t="s">
        <v>3199</v>
      </c>
      <c r="K877" s="188"/>
      <c r="L877" s="200">
        <v>55000</v>
      </c>
    </row>
    <row r="878" spans="1:12">
      <c r="A878" s="72">
        <v>109</v>
      </c>
      <c r="B878" s="72">
        <v>21</v>
      </c>
      <c r="C878" s="168" t="s">
        <v>3213</v>
      </c>
      <c r="D878" s="88" t="s">
        <v>1719</v>
      </c>
      <c r="E878" s="166" t="s">
        <v>1095</v>
      </c>
      <c r="F878" s="166" t="s">
        <v>3266</v>
      </c>
      <c r="G878" s="173" t="s">
        <v>3825</v>
      </c>
      <c r="H878" s="139" t="s">
        <v>3310</v>
      </c>
      <c r="I878" s="142">
        <v>587000</v>
      </c>
      <c r="J878" s="142" t="s">
        <v>3144</v>
      </c>
      <c r="K878" s="188"/>
      <c r="L878" s="200">
        <v>44500</v>
      </c>
    </row>
    <row r="879" spans="1:12">
      <c r="A879" s="72">
        <v>109</v>
      </c>
      <c r="B879" s="72">
        <v>22</v>
      </c>
      <c r="C879" s="168" t="s">
        <v>2471</v>
      </c>
      <c r="D879" s="88" t="s">
        <v>3239</v>
      </c>
      <c r="E879" s="166" t="s">
        <v>1597</v>
      </c>
      <c r="F879" s="166" t="s">
        <v>3267</v>
      </c>
      <c r="G879" s="139" t="s">
        <v>3823</v>
      </c>
      <c r="H879" s="139" t="s">
        <v>3311</v>
      </c>
      <c r="I879" s="142">
        <v>600000</v>
      </c>
      <c r="J879" s="142" t="s">
        <v>3199</v>
      </c>
      <c r="K879" s="188"/>
      <c r="L879" s="200">
        <v>44000</v>
      </c>
    </row>
    <row r="880" spans="1:12">
      <c r="A880" s="72">
        <v>109</v>
      </c>
      <c r="B880" s="72">
        <v>23</v>
      </c>
      <c r="C880" s="168" t="s">
        <v>1721</v>
      </c>
      <c r="D880" s="88" t="s">
        <v>3240</v>
      </c>
      <c r="E880" s="166" t="s">
        <v>3257</v>
      </c>
      <c r="F880" s="166" t="s">
        <v>3268</v>
      </c>
      <c r="G880" s="173" t="s">
        <v>3837</v>
      </c>
      <c r="H880" s="139" t="s">
        <v>3312</v>
      </c>
      <c r="I880" s="142">
        <v>450000</v>
      </c>
      <c r="J880" s="142" t="s">
        <v>3199</v>
      </c>
      <c r="K880" s="188"/>
      <c r="L880" s="200">
        <v>35000</v>
      </c>
    </row>
    <row r="881" spans="1:12">
      <c r="A881" s="72">
        <v>109</v>
      </c>
      <c r="B881" s="72">
        <v>24</v>
      </c>
      <c r="C881" s="168" t="s">
        <v>3214</v>
      </c>
      <c r="D881" s="88" t="s">
        <v>3241</v>
      </c>
      <c r="E881" s="166" t="s">
        <v>1597</v>
      </c>
      <c r="F881" s="166" t="s">
        <v>3269</v>
      </c>
      <c r="G881" s="173" t="s">
        <v>3829</v>
      </c>
      <c r="H881" s="139" t="s">
        <v>3313</v>
      </c>
      <c r="I881" s="142">
        <v>593000</v>
      </c>
      <c r="J881" s="142" t="s">
        <v>3199</v>
      </c>
      <c r="K881" s="188"/>
      <c r="L881" s="200">
        <v>47000</v>
      </c>
    </row>
    <row r="882" spans="1:12">
      <c r="A882" s="72">
        <v>109</v>
      </c>
      <c r="B882" s="72">
        <v>25</v>
      </c>
      <c r="C882" s="168" t="s">
        <v>3215</v>
      </c>
      <c r="D882" s="88" t="s">
        <v>3242</v>
      </c>
      <c r="E882" s="166" t="s">
        <v>3256</v>
      </c>
      <c r="F882" s="166" t="s">
        <v>3270</v>
      </c>
      <c r="G882" s="173" t="s">
        <v>3837</v>
      </c>
      <c r="H882" s="139" t="s">
        <v>3314</v>
      </c>
      <c r="I882" s="142">
        <v>1062000</v>
      </c>
      <c r="J882" s="142" t="s">
        <v>3199</v>
      </c>
      <c r="K882" s="188"/>
      <c r="L882" s="200">
        <v>101500</v>
      </c>
    </row>
    <row r="883" spans="1:12">
      <c r="A883" s="72">
        <v>109</v>
      </c>
      <c r="B883" s="72">
        <v>26</v>
      </c>
      <c r="C883" s="168" t="s">
        <v>1623</v>
      </c>
      <c r="D883" s="88" t="s">
        <v>1094</v>
      </c>
      <c r="E883" s="166" t="s">
        <v>3258</v>
      </c>
      <c r="F883" s="166" t="s">
        <v>3271</v>
      </c>
      <c r="G883" s="139" t="s">
        <v>3823</v>
      </c>
      <c r="H883" s="139" t="s">
        <v>3315</v>
      </c>
      <c r="I883" s="142">
        <v>547000</v>
      </c>
      <c r="J883" s="142" t="s">
        <v>3199</v>
      </c>
      <c r="K883" s="188"/>
      <c r="L883" s="200">
        <v>41000</v>
      </c>
    </row>
    <row r="884" spans="1:12">
      <c r="A884" s="72">
        <v>109</v>
      </c>
      <c r="B884" s="72">
        <v>27</v>
      </c>
      <c r="C884" s="168" t="s">
        <v>2084</v>
      </c>
      <c r="D884" s="88" t="s">
        <v>3243</v>
      </c>
      <c r="E884" s="166" t="s">
        <v>2154</v>
      </c>
      <c r="F884" s="166" t="s">
        <v>3272</v>
      </c>
      <c r="G884" s="139" t="s">
        <v>3823</v>
      </c>
      <c r="H884" s="139" t="s">
        <v>3316</v>
      </c>
      <c r="I884" s="142">
        <v>369000</v>
      </c>
      <c r="J884" s="142" t="s">
        <v>3203</v>
      </c>
      <c r="K884" s="188"/>
      <c r="L884" s="200">
        <v>24400</v>
      </c>
    </row>
    <row r="885" spans="1:12">
      <c r="A885" s="72">
        <v>109</v>
      </c>
      <c r="B885" s="72">
        <v>28</v>
      </c>
      <c r="C885" s="168" t="s">
        <v>3216</v>
      </c>
      <c r="D885" s="88" t="s">
        <v>3244</v>
      </c>
      <c r="E885" s="166" t="s">
        <v>3257</v>
      </c>
      <c r="F885" s="166" t="s">
        <v>3273</v>
      </c>
      <c r="G885" s="173" t="s">
        <v>3838</v>
      </c>
      <c r="H885" s="139" t="s">
        <v>3317</v>
      </c>
      <c r="I885" s="142">
        <v>480000</v>
      </c>
      <c r="J885" s="142" t="s">
        <v>3204</v>
      </c>
      <c r="K885" s="188"/>
      <c r="L885" s="200">
        <v>39000</v>
      </c>
    </row>
    <row r="886" spans="1:12">
      <c r="A886" s="72">
        <v>109</v>
      </c>
      <c r="B886" s="72">
        <v>29</v>
      </c>
      <c r="C886" s="168" t="s">
        <v>2129</v>
      </c>
      <c r="D886" s="88" t="s">
        <v>1614</v>
      </c>
      <c r="E886" s="166" t="s">
        <v>3257</v>
      </c>
      <c r="F886" s="166" t="s">
        <v>3274</v>
      </c>
      <c r="G886" s="173" t="s">
        <v>3837</v>
      </c>
      <c r="H886" s="139" t="s">
        <v>3318</v>
      </c>
      <c r="I886" s="142">
        <v>680000</v>
      </c>
      <c r="J886" s="142" t="s">
        <v>3204</v>
      </c>
      <c r="K886" s="188"/>
      <c r="L886" s="200">
        <v>65000</v>
      </c>
    </row>
    <row r="887" spans="1:12">
      <c r="A887" s="72">
        <v>109</v>
      </c>
      <c r="B887" s="72">
        <v>30</v>
      </c>
      <c r="C887" s="168" t="s">
        <v>3217</v>
      </c>
      <c r="D887" s="88" t="s">
        <v>1596</v>
      </c>
      <c r="E887" s="166" t="s">
        <v>3258</v>
      </c>
      <c r="F887" s="166" t="s">
        <v>3275</v>
      </c>
      <c r="G887" s="139" t="s">
        <v>3823</v>
      </c>
      <c r="H887" s="139" t="s">
        <v>3319</v>
      </c>
      <c r="I887" s="142">
        <v>492000</v>
      </c>
      <c r="J887" s="142" t="s">
        <v>3204</v>
      </c>
      <c r="K887" s="188"/>
      <c r="L887" s="200">
        <v>40000</v>
      </c>
    </row>
    <row r="888" spans="1:12">
      <c r="A888" s="72">
        <v>109</v>
      </c>
      <c r="B888" s="72">
        <v>31</v>
      </c>
      <c r="C888" s="168" t="s">
        <v>3218</v>
      </c>
      <c r="D888" s="88" t="s">
        <v>3245</v>
      </c>
      <c r="E888" s="166" t="s">
        <v>3259</v>
      </c>
      <c r="F888" s="166" t="s">
        <v>3276</v>
      </c>
      <c r="G888" s="173" t="s">
        <v>3839</v>
      </c>
      <c r="H888" s="139" t="s">
        <v>3320</v>
      </c>
      <c r="I888" s="142">
        <v>671000</v>
      </c>
      <c r="J888" s="142" t="s">
        <v>3204</v>
      </c>
      <c r="K888" s="188"/>
      <c r="L888" s="200">
        <v>53000</v>
      </c>
    </row>
    <row r="889" spans="1:12">
      <c r="A889" s="72">
        <v>109</v>
      </c>
      <c r="B889" s="72">
        <v>32</v>
      </c>
      <c r="C889" s="168" t="s">
        <v>3219</v>
      </c>
      <c r="D889" s="88" t="s">
        <v>3246</v>
      </c>
      <c r="E889" s="166" t="s">
        <v>3256</v>
      </c>
      <c r="F889" s="166" t="s">
        <v>3277</v>
      </c>
      <c r="G889" s="139" t="s">
        <v>3823</v>
      </c>
      <c r="H889" s="139" t="s">
        <v>3321</v>
      </c>
      <c r="I889" s="142">
        <v>545000</v>
      </c>
      <c r="J889" s="142" t="s">
        <v>3204</v>
      </c>
      <c r="K889" s="188"/>
      <c r="L889" s="200">
        <v>47000</v>
      </c>
    </row>
    <row r="890" spans="1:12">
      <c r="A890" s="72">
        <v>109</v>
      </c>
      <c r="B890" s="72">
        <v>33</v>
      </c>
      <c r="C890" s="168" t="s">
        <v>1673</v>
      </c>
      <c r="D890" s="88" t="s">
        <v>3247</v>
      </c>
      <c r="E890" s="166" t="s">
        <v>1587</v>
      </c>
      <c r="F890" s="166" t="s">
        <v>3278</v>
      </c>
      <c r="G890" s="173" t="s">
        <v>3829</v>
      </c>
      <c r="H890" s="139" t="s">
        <v>3322</v>
      </c>
      <c r="I890" s="142">
        <v>718000</v>
      </c>
      <c r="J890" s="142" t="s">
        <v>3204</v>
      </c>
      <c r="K890" s="188"/>
      <c r="L890" s="200">
        <v>62000</v>
      </c>
    </row>
    <row r="891" spans="1:12">
      <c r="A891" s="72">
        <v>109</v>
      </c>
      <c r="B891" s="72">
        <v>34</v>
      </c>
      <c r="C891" s="168" t="s">
        <v>1653</v>
      </c>
      <c r="D891" s="88" t="s">
        <v>1654</v>
      </c>
      <c r="E891" s="166" t="s">
        <v>1587</v>
      </c>
      <c r="F891" s="166" t="s">
        <v>3279</v>
      </c>
      <c r="G891" s="139" t="s">
        <v>3821</v>
      </c>
      <c r="H891" s="139" t="s">
        <v>3323</v>
      </c>
      <c r="I891" s="142">
        <v>711000</v>
      </c>
      <c r="J891" s="142" t="s">
        <v>3204</v>
      </c>
      <c r="K891" s="188"/>
      <c r="L891" s="200">
        <v>61000</v>
      </c>
    </row>
    <row r="892" spans="1:12">
      <c r="A892" s="72">
        <v>109</v>
      </c>
      <c r="B892" s="72">
        <v>35</v>
      </c>
      <c r="C892" s="168" t="s">
        <v>2755</v>
      </c>
      <c r="D892" s="88" t="s">
        <v>3248</v>
      </c>
      <c r="E892" s="166" t="s">
        <v>1095</v>
      </c>
      <c r="F892" s="166" t="s">
        <v>3280</v>
      </c>
      <c r="G892" s="139" t="s">
        <v>3823</v>
      </c>
      <c r="H892" s="139" t="s">
        <v>3324</v>
      </c>
      <c r="I892" s="142">
        <v>748000</v>
      </c>
      <c r="J892" s="142" t="s">
        <v>3203</v>
      </c>
      <c r="K892" s="188"/>
      <c r="L892" s="200">
        <v>66000</v>
      </c>
    </row>
    <row r="893" spans="1:12">
      <c r="A893" s="72">
        <v>109</v>
      </c>
      <c r="B893" s="72">
        <v>36</v>
      </c>
      <c r="C893" s="168" t="s">
        <v>3402</v>
      </c>
      <c r="D893" s="88" t="s">
        <v>1646</v>
      </c>
      <c r="E893" s="166" t="s">
        <v>3258</v>
      </c>
      <c r="F893" s="166" t="s">
        <v>3281</v>
      </c>
      <c r="G893" s="173" t="s">
        <v>3840</v>
      </c>
      <c r="H893" s="139" t="s">
        <v>3325</v>
      </c>
      <c r="I893" s="142">
        <v>661000</v>
      </c>
      <c r="J893" s="142" t="s">
        <v>3204</v>
      </c>
      <c r="K893" s="188"/>
      <c r="L893" s="200">
        <v>55500</v>
      </c>
    </row>
    <row r="894" spans="1:12">
      <c r="A894" s="72">
        <v>109</v>
      </c>
      <c r="B894" s="72">
        <v>37</v>
      </c>
      <c r="C894" s="168" t="s">
        <v>2355</v>
      </c>
      <c r="D894" s="88" t="s">
        <v>3243</v>
      </c>
      <c r="E894" s="166" t="s">
        <v>3256</v>
      </c>
      <c r="F894" s="166" t="s">
        <v>3282</v>
      </c>
      <c r="G894" s="173" t="s">
        <v>3829</v>
      </c>
      <c r="H894" s="139" t="s">
        <v>3326</v>
      </c>
      <c r="I894" s="142">
        <v>574000</v>
      </c>
      <c r="J894" s="142" t="s">
        <v>3204</v>
      </c>
      <c r="K894" s="188"/>
      <c r="L894" s="200">
        <v>42800</v>
      </c>
    </row>
    <row r="895" spans="1:12">
      <c r="A895" s="72">
        <v>109</v>
      </c>
      <c r="B895" s="72">
        <v>38</v>
      </c>
      <c r="C895" s="168" t="s">
        <v>2227</v>
      </c>
      <c r="D895" s="88" t="s">
        <v>3238</v>
      </c>
      <c r="E895" s="166" t="s">
        <v>3260</v>
      </c>
      <c r="F895" s="166" t="s">
        <v>3283</v>
      </c>
      <c r="G895" s="173" t="s">
        <v>3829</v>
      </c>
      <c r="H895" s="139" t="s">
        <v>3327</v>
      </c>
      <c r="I895" s="142">
        <v>553000</v>
      </c>
      <c r="J895" s="142" t="s">
        <v>3206</v>
      </c>
      <c r="K895" s="188"/>
      <c r="L895" s="200">
        <v>42000</v>
      </c>
    </row>
    <row r="896" spans="1:12">
      <c r="A896" s="72">
        <v>109</v>
      </c>
      <c r="B896" s="72">
        <v>39</v>
      </c>
      <c r="C896" s="168" t="s">
        <v>1633</v>
      </c>
      <c r="D896" s="88" t="s">
        <v>3249</v>
      </c>
      <c r="E896" s="166" t="s">
        <v>3256</v>
      </c>
      <c r="F896" s="166" t="s">
        <v>3284</v>
      </c>
      <c r="G896" s="173" t="s">
        <v>3829</v>
      </c>
      <c r="H896" s="139" t="s">
        <v>3328</v>
      </c>
      <c r="I896" s="142">
        <v>794000</v>
      </c>
      <c r="J896" s="142" t="s">
        <v>3204</v>
      </c>
      <c r="K896" s="188"/>
      <c r="L896" s="200">
        <v>72000</v>
      </c>
    </row>
    <row r="897" spans="1:12">
      <c r="A897" s="72">
        <v>109</v>
      </c>
      <c r="B897" s="72">
        <v>40</v>
      </c>
      <c r="C897" s="168" t="s">
        <v>3220</v>
      </c>
      <c r="D897" s="88" t="s">
        <v>3250</v>
      </c>
      <c r="E897" s="166" t="s">
        <v>1587</v>
      </c>
      <c r="F897" s="166" t="s">
        <v>3285</v>
      </c>
      <c r="G897" s="173" t="s">
        <v>3836</v>
      </c>
      <c r="H897" s="139" t="s">
        <v>3329</v>
      </c>
      <c r="I897" s="142">
        <v>1176000</v>
      </c>
      <c r="J897" s="142" t="s">
        <v>3204</v>
      </c>
      <c r="K897" s="188"/>
      <c r="L897" s="200">
        <v>119000</v>
      </c>
    </row>
    <row r="898" spans="1:12">
      <c r="A898" s="313">
        <v>109</v>
      </c>
      <c r="B898" s="313">
        <v>41</v>
      </c>
      <c r="C898" s="314" t="s">
        <v>3221</v>
      </c>
      <c r="D898" s="326" t="s">
        <v>1674</v>
      </c>
      <c r="E898" s="316" t="s">
        <v>3256</v>
      </c>
      <c r="F898" s="316" t="s">
        <v>3286</v>
      </c>
      <c r="G898" s="318" t="s">
        <v>3823</v>
      </c>
      <c r="H898" s="318" t="s">
        <v>3330</v>
      </c>
      <c r="I898" s="325">
        <v>770000</v>
      </c>
      <c r="J898" s="325" t="s">
        <v>3204</v>
      </c>
      <c r="K898" s="326" t="s">
        <v>2938</v>
      </c>
      <c r="L898" s="200">
        <v>66000</v>
      </c>
    </row>
    <row r="899" spans="1:12">
      <c r="A899" s="313">
        <v>109</v>
      </c>
      <c r="B899" s="313">
        <v>42</v>
      </c>
      <c r="C899" s="314" t="s">
        <v>1627</v>
      </c>
      <c r="D899" s="326" t="s">
        <v>1659</v>
      </c>
      <c r="E899" s="316" t="s">
        <v>3257</v>
      </c>
      <c r="F899" s="316" t="s">
        <v>3287</v>
      </c>
      <c r="G899" s="318" t="s">
        <v>3823</v>
      </c>
      <c r="H899" s="318" t="s">
        <v>3331</v>
      </c>
      <c r="I899" s="325">
        <v>800000</v>
      </c>
      <c r="J899" s="325" t="s">
        <v>3204</v>
      </c>
      <c r="K899" s="326" t="s">
        <v>2938</v>
      </c>
      <c r="L899" s="200">
        <v>67000</v>
      </c>
    </row>
    <row r="900" spans="1:12" ht="33">
      <c r="A900" s="183">
        <v>109</v>
      </c>
      <c r="B900" s="183">
        <v>43</v>
      </c>
      <c r="C900" s="189" t="s">
        <v>3222</v>
      </c>
      <c r="D900" s="184" t="s">
        <v>1659</v>
      </c>
      <c r="E900" s="191" t="s">
        <v>1587</v>
      </c>
      <c r="F900" s="191" t="s">
        <v>3288</v>
      </c>
      <c r="G900" s="192" t="s">
        <v>3823</v>
      </c>
      <c r="H900" s="192" t="s">
        <v>3332</v>
      </c>
      <c r="I900" s="185">
        <v>900000</v>
      </c>
      <c r="J900" s="185" t="s">
        <v>3204</v>
      </c>
      <c r="K900" s="193" t="s">
        <v>3399</v>
      </c>
      <c r="L900" s="201">
        <v>80500</v>
      </c>
    </row>
    <row r="901" spans="1:12">
      <c r="A901" s="313">
        <v>109</v>
      </c>
      <c r="B901" s="313">
        <v>44</v>
      </c>
      <c r="C901" s="314" t="s">
        <v>1639</v>
      </c>
      <c r="D901" s="326" t="s">
        <v>1659</v>
      </c>
      <c r="E901" s="316" t="s">
        <v>3258</v>
      </c>
      <c r="F901" s="316" t="s">
        <v>3289</v>
      </c>
      <c r="G901" s="318" t="s">
        <v>3821</v>
      </c>
      <c r="H901" s="318" t="s">
        <v>3333</v>
      </c>
      <c r="I901" s="325">
        <v>670000</v>
      </c>
      <c r="J901" s="325" t="s">
        <v>3204</v>
      </c>
      <c r="K901" s="326" t="s">
        <v>3079</v>
      </c>
      <c r="L901" s="200">
        <v>56000</v>
      </c>
    </row>
    <row r="902" spans="1:12">
      <c r="A902" s="313">
        <v>109</v>
      </c>
      <c r="B902" s="313">
        <v>45</v>
      </c>
      <c r="C902" s="314" t="s">
        <v>1748</v>
      </c>
      <c r="D902" s="326" t="s">
        <v>1094</v>
      </c>
      <c r="E902" s="316" t="s">
        <v>1597</v>
      </c>
      <c r="F902" s="316" t="s">
        <v>3290</v>
      </c>
      <c r="G902" s="318" t="s">
        <v>3823</v>
      </c>
      <c r="H902" s="318" t="s">
        <v>3334</v>
      </c>
      <c r="I902" s="325">
        <v>693000</v>
      </c>
      <c r="J902" s="325" t="s">
        <v>3204</v>
      </c>
      <c r="K902" s="326" t="s">
        <v>3079</v>
      </c>
      <c r="L902" s="200">
        <v>55800</v>
      </c>
    </row>
    <row r="903" spans="1:12">
      <c r="A903" s="313">
        <v>109</v>
      </c>
      <c r="B903" s="313">
        <v>46</v>
      </c>
      <c r="C903" s="314" t="s">
        <v>3223</v>
      </c>
      <c r="D903" s="326" t="s">
        <v>3251</v>
      </c>
      <c r="E903" s="316" t="s">
        <v>3261</v>
      </c>
      <c r="F903" s="316" t="s">
        <v>3291</v>
      </c>
      <c r="G903" s="318" t="s">
        <v>3821</v>
      </c>
      <c r="H903" s="318" t="s">
        <v>3335</v>
      </c>
      <c r="I903" s="325">
        <v>637000</v>
      </c>
      <c r="J903" s="325" t="s">
        <v>3203</v>
      </c>
      <c r="K903" s="326" t="s">
        <v>3079</v>
      </c>
      <c r="L903" s="200">
        <v>59200</v>
      </c>
    </row>
    <row r="904" spans="1:12">
      <c r="A904" s="313">
        <v>109</v>
      </c>
      <c r="B904" s="313">
        <v>47</v>
      </c>
      <c r="C904" s="314" t="s">
        <v>2172</v>
      </c>
      <c r="D904" s="326" t="s">
        <v>1596</v>
      </c>
      <c r="E904" s="316" t="s">
        <v>3256</v>
      </c>
      <c r="F904" s="316" t="s">
        <v>3292</v>
      </c>
      <c r="G904" s="318" t="s">
        <v>3841</v>
      </c>
      <c r="H904" s="318" t="s">
        <v>3336</v>
      </c>
      <c r="I904" s="325">
        <v>503000</v>
      </c>
      <c r="J904" s="325" t="s">
        <v>3204</v>
      </c>
      <c r="K904" s="326" t="s">
        <v>3079</v>
      </c>
      <c r="L904" s="200">
        <v>29900</v>
      </c>
    </row>
    <row r="905" spans="1:12">
      <c r="A905" s="313">
        <v>109</v>
      </c>
      <c r="B905" s="313">
        <v>48</v>
      </c>
      <c r="C905" s="314" t="s">
        <v>3224</v>
      </c>
      <c r="D905" s="326" t="s">
        <v>3249</v>
      </c>
      <c r="E905" s="316" t="s">
        <v>3257</v>
      </c>
      <c r="F905" s="316" t="s">
        <v>3293</v>
      </c>
      <c r="G905" s="318" t="s">
        <v>3821</v>
      </c>
      <c r="H905" s="318" t="s">
        <v>3337</v>
      </c>
      <c r="I905" s="325">
        <v>1208000</v>
      </c>
      <c r="J905" s="325" t="s">
        <v>3208</v>
      </c>
      <c r="K905" s="326" t="s">
        <v>3209</v>
      </c>
      <c r="L905" s="200">
        <v>144178</v>
      </c>
    </row>
    <row r="906" spans="1:12">
      <c r="A906" s="72">
        <v>109</v>
      </c>
      <c r="B906" s="72">
        <v>49</v>
      </c>
      <c r="C906" s="168" t="s">
        <v>1696</v>
      </c>
      <c r="D906" s="88" t="s">
        <v>1697</v>
      </c>
      <c r="E906" s="166" t="s">
        <v>3258</v>
      </c>
      <c r="F906" s="166" t="s">
        <v>3294</v>
      </c>
      <c r="G906" s="173" t="s">
        <v>3842</v>
      </c>
      <c r="H906" s="139" t="s">
        <v>3338</v>
      </c>
      <c r="I906" s="142">
        <v>1177000</v>
      </c>
      <c r="J906" s="142" t="s">
        <v>3204</v>
      </c>
      <c r="K906" s="188"/>
      <c r="L906" s="200">
        <v>101000</v>
      </c>
    </row>
    <row r="907" spans="1:12">
      <c r="A907" s="72">
        <v>109</v>
      </c>
      <c r="B907" s="72">
        <v>50</v>
      </c>
      <c r="C907" s="168" t="s">
        <v>3225</v>
      </c>
      <c r="D907" s="88" t="s">
        <v>1719</v>
      </c>
      <c r="E907" s="166" t="s">
        <v>3261</v>
      </c>
      <c r="F907" s="166" t="s">
        <v>3295</v>
      </c>
      <c r="G907" s="173" t="s">
        <v>3838</v>
      </c>
      <c r="H907" s="139" t="s">
        <v>3339</v>
      </c>
      <c r="I907" s="142">
        <v>809000</v>
      </c>
      <c r="J907" s="142" t="s">
        <v>3204</v>
      </c>
      <c r="K907" s="188"/>
      <c r="L907" s="200">
        <v>74000</v>
      </c>
    </row>
    <row r="908" spans="1:12">
      <c r="A908" s="72">
        <v>109</v>
      </c>
      <c r="B908" s="72">
        <v>51</v>
      </c>
      <c r="C908" s="168" t="s">
        <v>1969</v>
      </c>
      <c r="D908" s="88" t="s">
        <v>1682</v>
      </c>
      <c r="E908" s="166" t="s">
        <v>3260</v>
      </c>
      <c r="F908" s="166" t="s">
        <v>3296</v>
      </c>
      <c r="G908" s="139" t="s">
        <v>3823</v>
      </c>
      <c r="H908" s="139" t="s">
        <v>3340</v>
      </c>
      <c r="I908" s="142">
        <v>857000</v>
      </c>
      <c r="J908" s="142" t="s">
        <v>3204</v>
      </c>
      <c r="K908" s="188"/>
      <c r="L908" s="200">
        <v>77300</v>
      </c>
    </row>
    <row r="909" spans="1:12">
      <c r="A909" s="72">
        <v>109</v>
      </c>
      <c r="B909" s="72">
        <v>52</v>
      </c>
      <c r="C909" s="168" t="s">
        <v>3226</v>
      </c>
      <c r="D909" s="88" t="s">
        <v>3252</v>
      </c>
      <c r="E909" s="166" t="s">
        <v>3262</v>
      </c>
      <c r="F909" s="166" t="s">
        <v>3297</v>
      </c>
      <c r="G909" s="139" t="s">
        <v>3821</v>
      </c>
      <c r="H909" s="139" t="s">
        <v>3341</v>
      </c>
      <c r="I909" s="142">
        <v>462000</v>
      </c>
      <c r="J909" s="142" t="s">
        <v>3203</v>
      </c>
      <c r="K909" s="188"/>
      <c r="L909" s="200">
        <v>26000</v>
      </c>
    </row>
    <row r="910" spans="1:12">
      <c r="A910" s="72">
        <v>109</v>
      </c>
      <c r="B910" s="72">
        <v>53</v>
      </c>
      <c r="C910" s="168" t="s">
        <v>1689</v>
      </c>
      <c r="D910" s="88" t="s">
        <v>3247</v>
      </c>
      <c r="E910" s="166" t="s">
        <v>1587</v>
      </c>
      <c r="F910" s="166" t="s">
        <v>3298</v>
      </c>
      <c r="G910" s="173" t="s">
        <v>3829</v>
      </c>
      <c r="H910" s="139" t="s">
        <v>3342</v>
      </c>
      <c r="I910" s="142">
        <v>618000</v>
      </c>
      <c r="J910" s="142" t="s">
        <v>3204</v>
      </c>
      <c r="K910" s="188"/>
      <c r="L910" s="200">
        <v>46000</v>
      </c>
    </row>
    <row r="911" spans="1:12">
      <c r="A911" s="72">
        <v>109</v>
      </c>
      <c r="B911" s="72">
        <v>54</v>
      </c>
      <c r="C911" s="168" t="s">
        <v>3227</v>
      </c>
      <c r="D911" s="88" t="s">
        <v>3253</v>
      </c>
      <c r="E911" s="166" t="s">
        <v>1597</v>
      </c>
      <c r="F911" s="166" t="s">
        <v>3299</v>
      </c>
      <c r="G911" s="139" t="s">
        <v>3823</v>
      </c>
      <c r="H911" s="139" t="s">
        <v>3343</v>
      </c>
      <c r="I911" s="142">
        <v>823000</v>
      </c>
      <c r="J911" s="142" t="s">
        <v>3204</v>
      </c>
      <c r="K911" s="188"/>
      <c r="L911" s="200">
        <v>75900</v>
      </c>
    </row>
    <row r="912" spans="1:12" ht="33">
      <c r="A912" s="183">
        <v>109</v>
      </c>
      <c r="B912" s="183">
        <v>55</v>
      </c>
      <c r="C912" s="189" t="s">
        <v>1684</v>
      </c>
      <c r="D912" s="184" t="s">
        <v>3244</v>
      </c>
      <c r="E912" s="191" t="s">
        <v>3256</v>
      </c>
      <c r="F912" s="191" t="s">
        <v>3211</v>
      </c>
      <c r="G912" s="192" t="s">
        <v>3823</v>
      </c>
      <c r="H912" s="192" t="s">
        <v>3344</v>
      </c>
      <c r="I912" s="185">
        <v>1085000</v>
      </c>
      <c r="J912" s="185" t="s">
        <v>3352</v>
      </c>
      <c r="K912" s="193" t="s">
        <v>3706</v>
      </c>
      <c r="L912" s="201">
        <v>117400</v>
      </c>
    </row>
    <row r="913" spans="1:12">
      <c r="A913" s="72">
        <v>109</v>
      </c>
      <c r="B913" s="72">
        <v>56</v>
      </c>
      <c r="C913" s="168" t="s">
        <v>1711</v>
      </c>
      <c r="D913" s="88" t="s">
        <v>1685</v>
      </c>
      <c r="E913" s="166" t="s">
        <v>1587</v>
      </c>
      <c r="F913" s="166" t="s">
        <v>3361</v>
      </c>
      <c r="G913" s="173" t="s">
        <v>3829</v>
      </c>
      <c r="H913" s="139" t="s">
        <v>3373</v>
      </c>
      <c r="I913" s="142">
        <v>665000</v>
      </c>
      <c r="J913" s="142" t="s">
        <v>3199</v>
      </c>
      <c r="K913" s="188"/>
      <c r="L913" s="200">
        <v>55000</v>
      </c>
    </row>
    <row r="914" spans="1:12">
      <c r="A914" s="72">
        <v>109</v>
      </c>
      <c r="B914" s="72">
        <v>57</v>
      </c>
      <c r="C914" s="168" t="s">
        <v>3354</v>
      </c>
      <c r="D914" s="88" t="s">
        <v>1685</v>
      </c>
      <c r="E914" s="166" t="s">
        <v>1597</v>
      </c>
      <c r="F914" s="166" t="s">
        <v>3362</v>
      </c>
      <c r="G914" s="173" t="s">
        <v>3843</v>
      </c>
      <c r="H914" s="139" t="s">
        <v>3374</v>
      </c>
      <c r="I914" s="142">
        <v>690000</v>
      </c>
      <c r="J914" s="142" t="s">
        <v>3199</v>
      </c>
      <c r="K914" s="188"/>
      <c r="L914" s="200">
        <v>58000</v>
      </c>
    </row>
    <row r="915" spans="1:12">
      <c r="A915" s="72">
        <v>109</v>
      </c>
      <c r="B915" s="72">
        <v>58</v>
      </c>
      <c r="C915" s="168" t="s">
        <v>1949</v>
      </c>
      <c r="D915" s="88" t="s">
        <v>1685</v>
      </c>
      <c r="E915" s="166" t="s">
        <v>1587</v>
      </c>
      <c r="F915" s="166" t="s">
        <v>3363</v>
      </c>
      <c r="G915" s="139" t="s">
        <v>3823</v>
      </c>
      <c r="H915" s="139" t="s">
        <v>3375</v>
      </c>
      <c r="I915" s="142">
        <v>753000</v>
      </c>
      <c r="J915" s="142" t="s">
        <v>3199</v>
      </c>
      <c r="K915" s="188"/>
      <c r="L915" s="200">
        <v>66100</v>
      </c>
    </row>
    <row r="916" spans="1:12">
      <c r="A916" s="72">
        <v>109</v>
      </c>
      <c r="B916" s="72">
        <v>59</v>
      </c>
      <c r="C916" s="168" t="s">
        <v>2223</v>
      </c>
      <c r="D916" s="88" t="s">
        <v>3357</v>
      </c>
      <c r="E916" s="166" t="s">
        <v>3353</v>
      </c>
      <c r="F916" s="166" t="s">
        <v>3364</v>
      </c>
      <c r="G916" s="173" t="s">
        <v>3844</v>
      </c>
      <c r="H916" s="139" t="s">
        <v>3376</v>
      </c>
      <c r="I916" s="142">
        <v>687000</v>
      </c>
      <c r="J916" s="142" t="s">
        <v>3199</v>
      </c>
      <c r="K916" s="188"/>
      <c r="L916" s="200">
        <v>59000</v>
      </c>
    </row>
    <row r="917" spans="1:12">
      <c r="A917" s="72">
        <v>109</v>
      </c>
      <c r="B917" s="72">
        <v>60</v>
      </c>
      <c r="C917" s="168" t="s">
        <v>1578</v>
      </c>
      <c r="D917" s="88" t="s">
        <v>1659</v>
      </c>
      <c r="E917" s="166" t="s">
        <v>1597</v>
      </c>
      <c r="F917" s="166" t="s">
        <v>3365</v>
      </c>
      <c r="G917" s="139" t="s">
        <v>3823</v>
      </c>
      <c r="H917" s="139" t="s">
        <v>3377</v>
      </c>
      <c r="I917" s="142">
        <v>554000</v>
      </c>
      <c r="J917" s="142" t="s">
        <v>3199</v>
      </c>
      <c r="K917" s="188"/>
      <c r="L917" s="200">
        <v>38000</v>
      </c>
    </row>
    <row r="918" spans="1:12">
      <c r="A918" s="72">
        <v>109</v>
      </c>
      <c r="B918" s="72">
        <v>61</v>
      </c>
      <c r="C918" s="168" t="s">
        <v>3403</v>
      </c>
      <c r="D918" s="88" t="s">
        <v>1685</v>
      </c>
      <c r="E918" s="166" t="s">
        <v>1587</v>
      </c>
      <c r="F918" s="166" t="s">
        <v>3366</v>
      </c>
      <c r="G918" s="139" t="s">
        <v>3823</v>
      </c>
      <c r="H918" s="139" t="s">
        <v>3378</v>
      </c>
      <c r="I918" s="142">
        <v>824000</v>
      </c>
      <c r="J918" s="142" t="s">
        <v>3199</v>
      </c>
      <c r="K918" s="188"/>
      <c r="L918" s="200">
        <v>76000</v>
      </c>
    </row>
    <row r="919" spans="1:12">
      <c r="A919" s="72">
        <v>109</v>
      </c>
      <c r="B919" s="72">
        <v>62</v>
      </c>
      <c r="C919" s="168" t="s">
        <v>3355</v>
      </c>
      <c r="D919" s="88" t="s">
        <v>3358</v>
      </c>
      <c r="E919" s="166" t="s">
        <v>1597</v>
      </c>
      <c r="F919" s="166" t="s">
        <v>3367</v>
      </c>
      <c r="G919" s="173" t="s">
        <v>3825</v>
      </c>
      <c r="H919" s="139" t="s">
        <v>3379</v>
      </c>
      <c r="I919" s="142">
        <v>680000</v>
      </c>
      <c r="J919" s="142" t="s">
        <v>3199</v>
      </c>
      <c r="K919" s="188"/>
      <c r="L919" s="200">
        <v>51800</v>
      </c>
    </row>
    <row r="920" spans="1:12">
      <c r="A920" s="72">
        <v>109</v>
      </c>
      <c r="B920" s="72">
        <v>63</v>
      </c>
      <c r="C920" s="168" t="s">
        <v>2915</v>
      </c>
      <c r="D920" s="88" t="s">
        <v>3359</v>
      </c>
      <c r="E920" s="166" t="s">
        <v>1095</v>
      </c>
      <c r="F920" s="166" t="s">
        <v>3368</v>
      </c>
      <c r="G920" s="173" t="s">
        <v>3845</v>
      </c>
      <c r="H920" s="139" t="s">
        <v>3380</v>
      </c>
      <c r="I920" s="142">
        <v>600000</v>
      </c>
      <c r="J920" s="142" t="s">
        <v>3385</v>
      </c>
      <c r="K920" s="188"/>
      <c r="L920" s="200">
        <v>35000</v>
      </c>
    </row>
    <row r="921" spans="1:12">
      <c r="A921" s="72">
        <v>109</v>
      </c>
      <c r="B921" s="72">
        <v>64</v>
      </c>
      <c r="C921" s="168" t="s">
        <v>3356</v>
      </c>
      <c r="D921" s="88" t="s">
        <v>3359</v>
      </c>
      <c r="E921" s="166" t="s">
        <v>1597</v>
      </c>
      <c r="F921" s="166" t="s">
        <v>3369</v>
      </c>
      <c r="G921" s="139" t="s">
        <v>3823</v>
      </c>
      <c r="H921" s="139" t="s">
        <v>3381</v>
      </c>
      <c r="I921" s="142">
        <v>566000</v>
      </c>
      <c r="J921" s="142" t="s">
        <v>3385</v>
      </c>
      <c r="K921" s="188"/>
      <c r="L921" s="200">
        <v>49600</v>
      </c>
    </row>
    <row r="922" spans="1:12">
      <c r="A922" s="72">
        <v>109</v>
      </c>
      <c r="B922" s="72">
        <v>65</v>
      </c>
      <c r="C922" s="168" t="s">
        <v>1649</v>
      </c>
      <c r="D922" s="88" t="s">
        <v>1651</v>
      </c>
      <c r="E922" s="166" t="s">
        <v>1597</v>
      </c>
      <c r="F922" s="166" t="s">
        <v>3370</v>
      </c>
      <c r="G922" s="173" t="s">
        <v>3825</v>
      </c>
      <c r="H922" s="139" t="s">
        <v>3382</v>
      </c>
      <c r="I922" s="142">
        <v>600000</v>
      </c>
      <c r="J922" s="142" t="s">
        <v>3385</v>
      </c>
      <c r="K922" s="188"/>
      <c r="L922" s="200">
        <v>54000</v>
      </c>
    </row>
    <row r="923" spans="1:12">
      <c r="A923" s="72">
        <v>109</v>
      </c>
      <c r="B923" s="72">
        <v>66</v>
      </c>
      <c r="C923" s="168" t="s">
        <v>2803</v>
      </c>
      <c r="D923" s="88" t="s">
        <v>3360</v>
      </c>
      <c r="E923" s="166" t="s">
        <v>1597</v>
      </c>
      <c r="F923" s="166" t="s">
        <v>3371</v>
      </c>
      <c r="G923" s="173" t="s">
        <v>3829</v>
      </c>
      <c r="H923" s="139" t="s">
        <v>3383</v>
      </c>
      <c r="I923" s="142">
        <v>700000</v>
      </c>
      <c r="J923" s="142" t="s">
        <v>3385</v>
      </c>
      <c r="K923" s="188"/>
      <c r="L923" s="200">
        <v>56000</v>
      </c>
    </row>
    <row r="924" spans="1:12">
      <c r="A924" s="72">
        <v>109</v>
      </c>
      <c r="B924" s="72">
        <v>67</v>
      </c>
      <c r="C924" s="168" t="s">
        <v>1888</v>
      </c>
      <c r="D924" s="88" t="s">
        <v>1603</v>
      </c>
      <c r="E924" s="166" t="s">
        <v>1587</v>
      </c>
      <c r="F924" s="166" t="s">
        <v>3372</v>
      </c>
      <c r="G924" s="139" t="s">
        <v>3823</v>
      </c>
      <c r="H924" s="139" t="s">
        <v>3384</v>
      </c>
      <c r="I924" s="142">
        <v>700000</v>
      </c>
      <c r="J924" s="142" t="s">
        <v>3385</v>
      </c>
      <c r="K924" s="188"/>
      <c r="L924" s="200">
        <v>58000</v>
      </c>
    </row>
    <row r="925" spans="1:12">
      <c r="A925" s="72">
        <v>109</v>
      </c>
      <c r="B925" s="72">
        <v>68</v>
      </c>
      <c r="C925" s="168" t="s">
        <v>2188</v>
      </c>
      <c r="D925" s="88" t="s">
        <v>1685</v>
      </c>
      <c r="E925" s="166" t="s">
        <v>1587</v>
      </c>
      <c r="F925" s="166" t="s">
        <v>3386</v>
      </c>
      <c r="G925" s="139" t="s">
        <v>3823</v>
      </c>
      <c r="H925" s="139" t="s">
        <v>3387</v>
      </c>
      <c r="I925" s="142">
        <v>616000</v>
      </c>
      <c r="J925" s="142" t="s">
        <v>3385</v>
      </c>
      <c r="K925" s="188"/>
      <c r="L925" s="200">
        <v>50000</v>
      </c>
    </row>
    <row r="926" spans="1:12">
      <c r="A926" s="313">
        <v>109</v>
      </c>
      <c r="B926" s="313">
        <v>69</v>
      </c>
      <c r="C926" s="314" t="s">
        <v>2844</v>
      </c>
      <c r="D926" s="315" t="s">
        <v>2799</v>
      </c>
      <c r="E926" s="316" t="s">
        <v>487</v>
      </c>
      <c r="F926" s="316" t="s">
        <v>3390</v>
      </c>
      <c r="G926" s="318" t="s">
        <v>3823</v>
      </c>
      <c r="H926" s="318" t="s">
        <v>3388</v>
      </c>
      <c r="I926" s="325">
        <v>800000</v>
      </c>
      <c r="J926" s="325" t="s">
        <v>3389</v>
      </c>
      <c r="K926" s="326" t="s">
        <v>3079</v>
      </c>
      <c r="L926" s="321">
        <v>79400</v>
      </c>
    </row>
    <row r="927" spans="1:12">
      <c r="A927" s="183">
        <v>109</v>
      </c>
      <c r="B927" s="183">
        <v>70</v>
      </c>
      <c r="C927" s="189" t="s">
        <v>3392</v>
      </c>
      <c r="D927" s="190" t="s">
        <v>3393</v>
      </c>
      <c r="E927" s="191" t="s">
        <v>2154</v>
      </c>
      <c r="F927" s="191" t="s">
        <v>3394</v>
      </c>
      <c r="G927" s="192" t="s">
        <v>3821</v>
      </c>
      <c r="H927" s="192" t="s">
        <v>3395</v>
      </c>
      <c r="I927" s="185">
        <v>798000</v>
      </c>
      <c r="J927" s="185" t="s">
        <v>3144</v>
      </c>
      <c r="K927" s="184" t="s">
        <v>3708</v>
      </c>
      <c r="L927" s="201">
        <v>43000</v>
      </c>
    </row>
    <row r="928" spans="1:12" ht="33">
      <c r="A928" s="147">
        <v>109</v>
      </c>
      <c r="B928" s="147" t="s">
        <v>3418</v>
      </c>
      <c r="C928" s="147" t="s">
        <v>1635</v>
      </c>
      <c r="D928" s="170" t="s">
        <v>3408</v>
      </c>
      <c r="E928" s="170" t="s">
        <v>1587</v>
      </c>
      <c r="F928" s="172" t="s">
        <v>3409</v>
      </c>
      <c r="G928" s="171" t="s">
        <v>3846</v>
      </c>
      <c r="H928" s="147" t="s">
        <v>3410</v>
      </c>
      <c r="I928" s="150">
        <v>529340</v>
      </c>
      <c r="J928" s="186" t="s">
        <v>3411</v>
      </c>
      <c r="K928" s="187" t="s">
        <v>3412</v>
      </c>
      <c r="L928" s="186">
        <v>72340</v>
      </c>
    </row>
    <row r="929" spans="1:12" ht="33">
      <c r="A929" s="147">
        <v>109</v>
      </c>
      <c r="B929" s="147" t="s">
        <v>3419</v>
      </c>
      <c r="C929" s="147" t="s">
        <v>3146</v>
      </c>
      <c r="D929" s="170" t="s">
        <v>1614</v>
      </c>
      <c r="E929" s="170" t="s">
        <v>2154</v>
      </c>
      <c r="F929" s="172" t="s">
        <v>3404</v>
      </c>
      <c r="G929" s="171" t="s">
        <v>3846</v>
      </c>
      <c r="H929" s="147" t="s">
        <v>3405</v>
      </c>
      <c r="I929" s="150">
        <v>582000</v>
      </c>
      <c r="J929" s="186" t="s">
        <v>3406</v>
      </c>
      <c r="K929" s="187" t="s">
        <v>3407</v>
      </c>
      <c r="L929" s="186">
        <v>61000</v>
      </c>
    </row>
    <row r="930" spans="1:12" ht="33">
      <c r="A930" s="147">
        <v>109</v>
      </c>
      <c r="B930" s="147" t="s">
        <v>3134</v>
      </c>
      <c r="C930" s="147" t="s">
        <v>3414</v>
      </c>
      <c r="D930" s="170" t="s">
        <v>1822</v>
      </c>
      <c r="E930" s="170" t="s">
        <v>3415</v>
      </c>
      <c r="F930" s="172" t="s">
        <v>3416</v>
      </c>
      <c r="G930" s="171" t="s">
        <v>3846</v>
      </c>
      <c r="H930" s="147" t="s">
        <v>3417</v>
      </c>
      <c r="I930" s="150">
        <v>676660</v>
      </c>
      <c r="J930" s="186" t="s">
        <v>3406</v>
      </c>
      <c r="K930" s="187" t="s">
        <v>3413</v>
      </c>
      <c r="L930" s="186">
        <v>68660</v>
      </c>
    </row>
    <row r="931" spans="1:12">
      <c r="A931" s="72">
        <v>109</v>
      </c>
      <c r="B931" s="72">
        <v>74</v>
      </c>
      <c r="C931" s="72" t="s">
        <v>3420</v>
      </c>
      <c r="D931" s="51" t="s">
        <v>3421</v>
      </c>
      <c r="E931" s="51" t="s">
        <v>3422</v>
      </c>
      <c r="F931" s="166" t="s">
        <v>3423</v>
      </c>
      <c r="G931" s="195" t="s">
        <v>3829</v>
      </c>
      <c r="H931" s="72" t="s">
        <v>3424</v>
      </c>
      <c r="I931" s="142">
        <v>733000</v>
      </c>
      <c r="J931" s="142" t="s">
        <v>3199</v>
      </c>
      <c r="K931" s="188"/>
      <c r="L931" s="200">
        <v>35000</v>
      </c>
    </row>
    <row r="932" spans="1:12" ht="18" customHeight="1">
      <c r="A932" s="183">
        <v>109</v>
      </c>
      <c r="B932" s="183">
        <v>75</v>
      </c>
      <c r="C932" s="183" t="s">
        <v>3425</v>
      </c>
      <c r="D932" s="194" t="s">
        <v>3426</v>
      </c>
      <c r="E932" s="194" t="s">
        <v>3427</v>
      </c>
      <c r="F932" s="191" t="s">
        <v>3428</v>
      </c>
      <c r="G932" s="195" t="s">
        <v>3847</v>
      </c>
      <c r="H932" s="183" t="s">
        <v>3429</v>
      </c>
      <c r="I932" s="185">
        <v>873000</v>
      </c>
      <c r="J932" s="185" t="s">
        <v>3199</v>
      </c>
      <c r="K932" s="193" t="s">
        <v>3707</v>
      </c>
      <c r="L932" s="201">
        <v>51000</v>
      </c>
    </row>
    <row r="933" spans="1:12">
      <c r="A933" s="183">
        <v>109</v>
      </c>
      <c r="B933" s="183">
        <v>76</v>
      </c>
      <c r="C933" s="189" t="s">
        <v>3701</v>
      </c>
      <c r="D933" s="190" t="s">
        <v>3702</v>
      </c>
      <c r="E933" s="191" t="s">
        <v>3703</v>
      </c>
      <c r="F933" s="191" t="s">
        <v>3709</v>
      </c>
      <c r="G933" s="192" t="s">
        <v>3837</v>
      </c>
      <c r="H933" s="192" t="s">
        <v>3704</v>
      </c>
      <c r="I933" s="185">
        <v>654000</v>
      </c>
      <c r="J933" s="185" t="s">
        <v>3199</v>
      </c>
      <c r="K933" s="184" t="s">
        <v>3705</v>
      </c>
      <c r="L933" s="201">
        <v>15000</v>
      </c>
    </row>
    <row r="934" spans="1:12">
      <c r="C934" s="90"/>
      <c r="F934" s="212"/>
      <c r="J934" s="206"/>
      <c r="K934" s="216"/>
    </row>
    <row r="935" spans="1:12">
      <c r="C935" s="90"/>
      <c r="F935" s="212"/>
      <c r="J935" s="206"/>
      <c r="K935" s="216"/>
    </row>
    <row r="936" spans="1:12">
      <c r="A936" s="313">
        <v>110</v>
      </c>
      <c r="B936" s="313">
        <v>1</v>
      </c>
      <c r="C936" s="313" t="s">
        <v>3077</v>
      </c>
      <c r="D936" s="322" t="s">
        <v>2275</v>
      </c>
      <c r="E936" s="322" t="s">
        <v>2401</v>
      </c>
      <c r="F936" s="323" t="s">
        <v>3088</v>
      </c>
      <c r="G936" s="324" t="s">
        <v>3086</v>
      </c>
      <c r="H936" s="313" t="s">
        <v>3078</v>
      </c>
      <c r="I936" s="325">
        <v>871000</v>
      </c>
      <c r="J936" s="325" t="s">
        <v>3203</v>
      </c>
      <c r="K936" s="326" t="s">
        <v>3209</v>
      </c>
      <c r="L936" s="321">
        <v>77000</v>
      </c>
    </row>
    <row r="937" spans="1:12">
      <c r="A937" s="313">
        <v>110</v>
      </c>
      <c r="B937" s="313">
        <v>2</v>
      </c>
      <c r="C937" s="313" t="s">
        <v>2282</v>
      </c>
      <c r="D937" s="322" t="s">
        <v>2283</v>
      </c>
      <c r="E937" s="322" t="s">
        <v>485</v>
      </c>
      <c r="F937" s="323" t="s">
        <v>3089</v>
      </c>
      <c r="G937" s="324" t="s">
        <v>3087</v>
      </c>
      <c r="H937" s="325" t="s">
        <v>3080</v>
      </c>
      <c r="I937" s="325">
        <v>1192000</v>
      </c>
      <c r="J937" s="325" t="s">
        <v>3349</v>
      </c>
      <c r="K937" s="326" t="s">
        <v>3350</v>
      </c>
      <c r="L937" s="321">
        <v>118050</v>
      </c>
    </row>
    <row r="938" spans="1:12">
      <c r="A938" s="313">
        <v>110</v>
      </c>
      <c r="B938" s="313">
        <v>3</v>
      </c>
      <c r="C938" s="327" t="s">
        <v>3081</v>
      </c>
      <c r="D938" s="322" t="s">
        <v>2299</v>
      </c>
      <c r="E938" s="322" t="s">
        <v>485</v>
      </c>
      <c r="F938" s="322" t="s">
        <v>3091</v>
      </c>
      <c r="G938" s="324" t="s">
        <v>3090</v>
      </c>
      <c r="H938" s="325" t="s">
        <v>3082</v>
      </c>
      <c r="I938" s="325">
        <v>802000</v>
      </c>
      <c r="J938" s="325" t="s">
        <v>3204</v>
      </c>
      <c r="K938" s="326" t="s">
        <v>3209</v>
      </c>
      <c r="L938" s="321">
        <v>67900</v>
      </c>
    </row>
    <row r="939" spans="1:12">
      <c r="A939" s="313">
        <v>110</v>
      </c>
      <c r="B939" s="313">
        <v>4</v>
      </c>
      <c r="C939" s="313" t="s">
        <v>3083</v>
      </c>
      <c r="D939" s="322" t="s">
        <v>2299</v>
      </c>
      <c r="E939" s="322" t="s">
        <v>485</v>
      </c>
      <c r="F939" s="328" t="s">
        <v>3084</v>
      </c>
      <c r="G939" s="324" t="s">
        <v>3086</v>
      </c>
      <c r="H939" s="325" t="s">
        <v>3085</v>
      </c>
      <c r="I939" s="325">
        <v>882000</v>
      </c>
      <c r="J939" s="325" t="s">
        <v>3204</v>
      </c>
      <c r="K939" s="326" t="s">
        <v>3351</v>
      </c>
      <c r="L939" s="321">
        <v>78000</v>
      </c>
    </row>
    <row r="940" spans="1:12">
      <c r="A940" s="313">
        <v>110</v>
      </c>
      <c r="B940" s="313">
        <v>5</v>
      </c>
      <c r="C940" s="313" t="s">
        <v>3140</v>
      </c>
      <c r="D940" s="322" t="s">
        <v>3097</v>
      </c>
      <c r="E940" s="322" t="s">
        <v>486</v>
      </c>
      <c r="F940" s="323" t="s">
        <v>3141</v>
      </c>
      <c r="G940" s="324" t="s">
        <v>3164</v>
      </c>
      <c r="H940" s="334" t="s">
        <v>3143</v>
      </c>
      <c r="I940" s="325">
        <v>593000</v>
      </c>
      <c r="J940" s="325" t="s">
        <v>3144</v>
      </c>
      <c r="K940" s="326" t="s">
        <v>2938</v>
      </c>
      <c r="L940" s="321">
        <v>53200</v>
      </c>
    </row>
    <row r="941" spans="1:12">
      <c r="A941" s="313">
        <v>110</v>
      </c>
      <c r="B941" s="313">
        <v>6</v>
      </c>
      <c r="C941" s="314" t="s">
        <v>3157</v>
      </c>
      <c r="D941" s="326" t="s">
        <v>3158</v>
      </c>
      <c r="E941" s="316" t="s">
        <v>1587</v>
      </c>
      <c r="F941" s="316" t="s">
        <v>3160</v>
      </c>
      <c r="G941" s="318" t="s">
        <v>3165</v>
      </c>
      <c r="H941" s="318" t="s">
        <v>3435</v>
      </c>
      <c r="I941" s="319">
        <v>6000000</v>
      </c>
      <c r="J941" s="313" t="s">
        <v>3159</v>
      </c>
      <c r="K941" s="326" t="s">
        <v>2938</v>
      </c>
      <c r="L941" s="321">
        <v>700000</v>
      </c>
    </row>
    <row r="942" spans="1:12">
      <c r="A942" s="313">
        <v>110</v>
      </c>
      <c r="B942" s="313">
        <v>7</v>
      </c>
      <c r="C942" s="314" t="s">
        <v>3228</v>
      </c>
      <c r="D942" s="326" t="s">
        <v>1674</v>
      </c>
      <c r="E942" s="316" t="s">
        <v>1587</v>
      </c>
      <c r="F942" s="316" t="s">
        <v>3300</v>
      </c>
      <c r="G942" s="318" t="s">
        <v>3086</v>
      </c>
      <c r="H942" s="318" t="s">
        <v>3330</v>
      </c>
      <c r="I942" s="325">
        <v>770000</v>
      </c>
      <c r="J942" s="325" t="s">
        <v>3204</v>
      </c>
      <c r="K942" s="326" t="s">
        <v>3079</v>
      </c>
      <c r="L942" s="321">
        <v>66000</v>
      </c>
    </row>
    <row r="943" spans="1:12">
      <c r="A943" s="313">
        <v>110</v>
      </c>
      <c r="B943" s="313">
        <v>8</v>
      </c>
      <c r="C943" s="314" t="s">
        <v>3229</v>
      </c>
      <c r="D943" s="326" t="s">
        <v>3254</v>
      </c>
      <c r="E943" s="316" t="s">
        <v>1587</v>
      </c>
      <c r="F943" s="316" t="s">
        <v>3301</v>
      </c>
      <c r="G943" s="318" t="s">
        <v>3920</v>
      </c>
      <c r="H943" s="318" t="s">
        <v>3345</v>
      </c>
      <c r="I943" s="325">
        <v>721000</v>
      </c>
      <c r="J943" s="325" t="s">
        <v>3204</v>
      </c>
      <c r="K943" s="326" t="s">
        <v>3079</v>
      </c>
      <c r="L943" s="321">
        <v>57000</v>
      </c>
    </row>
    <row r="944" spans="1:12" ht="33">
      <c r="A944" s="304">
        <v>110</v>
      </c>
      <c r="B944" s="304"/>
      <c r="C944" s="305" t="s">
        <v>3230</v>
      </c>
      <c r="D944" s="306" t="s">
        <v>3254</v>
      </c>
      <c r="E944" s="307" t="s">
        <v>1587</v>
      </c>
      <c r="F944" s="307" t="s">
        <v>3207</v>
      </c>
      <c r="G944" s="308" t="s">
        <v>3086</v>
      </c>
      <c r="H944" s="308" t="s">
        <v>3346</v>
      </c>
      <c r="I944" s="309">
        <v>865000</v>
      </c>
      <c r="J944" s="309" t="s">
        <v>3204</v>
      </c>
      <c r="K944" s="310" t="s">
        <v>3904</v>
      </c>
      <c r="L944" s="200">
        <v>75500</v>
      </c>
    </row>
    <row r="945" spans="1:12">
      <c r="A945" s="72">
        <v>110</v>
      </c>
      <c r="B945" s="72">
        <v>9</v>
      </c>
      <c r="C945" s="168" t="s">
        <v>3231</v>
      </c>
      <c r="D945" s="88" t="s">
        <v>3255</v>
      </c>
      <c r="E945" s="166" t="s">
        <v>1597</v>
      </c>
      <c r="F945" s="166" t="s">
        <v>3302</v>
      </c>
      <c r="G945" s="139" t="s">
        <v>3086</v>
      </c>
      <c r="H945" s="139" t="s">
        <v>3333</v>
      </c>
      <c r="I945" s="142">
        <v>647000</v>
      </c>
      <c r="J945" s="142" t="s">
        <v>3204</v>
      </c>
      <c r="K945" s="88" t="s">
        <v>3079</v>
      </c>
      <c r="L945" s="200">
        <v>53000</v>
      </c>
    </row>
    <row r="946" spans="1:12">
      <c r="A946" s="72">
        <v>110</v>
      </c>
      <c r="B946" s="72">
        <v>10</v>
      </c>
      <c r="C946" s="168" t="s">
        <v>3232</v>
      </c>
      <c r="D946" s="88" t="s">
        <v>3202</v>
      </c>
      <c r="E946" s="166" t="s">
        <v>1597</v>
      </c>
      <c r="F946" s="166" t="s">
        <v>3303</v>
      </c>
      <c r="G946" s="139" t="s">
        <v>3086</v>
      </c>
      <c r="H946" s="139" t="s">
        <v>3347</v>
      </c>
      <c r="I946" s="142">
        <v>630000</v>
      </c>
      <c r="J946" s="142" t="s">
        <v>3204</v>
      </c>
      <c r="K946" s="88" t="s">
        <v>3079</v>
      </c>
      <c r="L946" s="200">
        <v>47800</v>
      </c>
    </row>
    <row r="947" spans="1:12">
      <c r="A947" s="72">
        <v>110</v>
      </c>
      <c r="B947" s="72">
        <v>11</v>
      </c>
      <c r="C947" s="168" t="s">
        <v>3233</v>
      </c>
      <c r="D947" s="88" t="s">
        <v>3205</v>
      </c>
      <c r="E947" s="166" t="s">
        <v>1095</v>
      </c>
      <c r="F947" s="166" t="s">
        <v>3304</v>
      </c>
      <c r="G947" s="139" t="s">
        <v>3086</v>
      </c>
      <c r="H947" s="139" t="s">
        <v>3348</v>
      </c>
      <c r="I947" s="142">
        <v>615000</v>
      </c>
      <c r="J947" s="142" t="s">
        <v>3203</v>
      </c>
      <c r="K947" s="88" t="s">
        <v>3079</v>
      </c>
      <c r="L947" s="200">
        <v>56200</v>
      </c>
    </row>
    <row r="948" spans="1:12">
      <c r="A948" s="72">
        <v>110</v>
      </c>
      <c r="B948" s="72">
        <v>12</v>
      </c>
      <c r="C948" s="168" t="s">
        <v>3234</v>
      </c>
      <c r="D948" s="88" t="s">
        <v>1596</v>
      </c>
      <c r="E948" s="166" t="s">
        <v>1587</v>
      </c>
      <c r="F948" s="166" t="s">
        <v>3305</v>
      </c>
      <c r="G948" s="139" t="s">
        <v>4795</v>
      </c>
      <c r="H948" s="139" t="s">
        <v>3336</v>
      </c>
      <c r="I948" s="142">
        <v>503000</v>
      </c>
      <c r="J948" s="142" t="s">
        <v>3204</v>
      </c>
      <c r="K948" s="88" t="s">
        <v>3079</v>
      </c>
      <c r="L948" s="200">
        <v>29900</v>
      </c>
    </row>
    <row r="949" spans="1:12">
      <c r="A949" s="72">
        <v>110</v>
      </c>
      <c r="B949" s="72">
        <v>13</v>
      </c>
      <c r="C949" s="168" t="s">
        <v>3235</v>
      </c>
      <c r="D949" s="88" t="s">
        <v>1659</v>
      </c>
      <c r="E949" s="166" t="s">
        <v>1587</v>
      </c>
      <c r="F949" s="166" t="s">
        <v>3306</v>
      </c>
      <c r="G949" s="139" t="s">
        <v>3086</v>
      </c>
      <c r="H949" s="139" t="s">
        <v>3337</v>
      </c>
      <c r="I949" s="142">
        <v>1210000</v>
      </c>
      <c r="J949" s="142" t="s">
        <v>3208</v>
      </c>
      <c r="K949" s="88" t="s">
        <v>3209</v>
      </c>
      <c r="L949" s="200">
        <v>144378</v>
      </c>
    </row>
    <row r="950" spans="1:12">
      <c r="A950" s="72">
        <v>110</v>
      </c>
      <c r="B950" s="72">
        <v>14</v>
      </c>
      <c r="C950" s="122" t="s">
        <v>2844</v>
      </c>
      <c r="D950" s="29" t="s">
        <v>2799</v>
      </c>
      <c r="E950" s="109" t="s">
        <v>487</v>
      </c>
      <c r="F950" s="166" t="s">
        <v>3391</v>
      </c>
      <c r="G950" s="139" t="s">
        <v>3086</v>
      </c>
      <c r="H950" s="139" t="s">
        <v>3388</v>
      </c>
      <c r="I950" s="142">
        <v>800000</v>
      </c>
      <c r="J950" s="142" t="s">
        <v>3389</v>
      </c>
      <c r="K950" s="88" t="s">
        <v>3079</v>
      </c>
      <c r="L950" s="200">
        <v>70200</v>
      </c>
    </row>
    <row r="951" spans="1:12" ht="49.5">
      <c r="A951" s="147">
        <v>110</v>
      </c>
      <c r="B951" s="147" t="s">
        <v>3177</v>
      </c>
      <c r="C951" s="199" t="s">
        <v>3458</v>
      </c>
      <c r="D951" s="148" t="s">
        <v>3459</v>
      </c>
      <c r="E951" s="172" t="s">
        <v>3460</v>
      </c>
      <c r="F951" s="172" t="s">
        <v>3461</v>
      </c>
      <c r="G951" s="179" t="s">
        <v>3462</v>
      </c>
      <c r="H951" s="179" t="s">
        <v>3463</v>
      </c>
      <c r="I951" s="150">
        <v>601530</v>
      </c>
      <c r="J951" s="150" t="s">
        <v>3464</v>
      </c>
      <c r="K951" s="187" t="s">
        <v>3860</v>
      </c>
      <c r="L951" s="186">
        <v>47530</v>
      </c>
    </row>
    <row r="952" spans="1:12" ht="49.5">
      <c r="A952" s="179">
        <v>110</v>
      </c>
      <c r="B952" s="179" t="s">
        <v>3902</v>
      </c>
      <c r="C952" s="179" t="s">
        <v>3465</v>
      </c>
      <c r="D952" s="181" t="s">
        <v>3466</v>
      </c>
      <c r="E952" s="172" t="s">
        <v>1095</v>
      </c>
      <c r="F952" s="172" t="s">
        <v>3467</v>
      </c>
      <c r="G952" s="179" t="s">
        <v>3468</v>
      </c>
      <c r="H952" s="179" t="s">
        <v>3469</v>
      </c>
      <c r="I952" s="180">
        <v>521000</v>
      </c>
      <c r="J952" s="180" t="s">
        <v>3464</v>
      </c>
      <c r="K952" s="290" t="s">
        <v>3470</v>
      </c>
      <c r="L952" s="291">
        <v>46400</v>
      </c>
    </row>
    <row r="953" spans="1:12" ht="49.5">
      <c r="A953" s="179">
        <v>110</v>
      </c>
      <c r="B953" s="179" t="s">
        <v>3903</v>
      </c>
      <c r="C953" s="179" t="s">
        <v>3104</v>
      </c>
      <c r="D953" s="181" t="s">
        <v>3870</v>
      </c>
      <c r="E953" s="172" t="s">
        <v>3471</v>
      </c>
      <c r="F953" s="172" t="s">
        <v>3871</v>
      </c>
      <c r="G953" s="179" t="s">
        <v>3918</v>
      </c>
      <c r="H953" s="179" t="s">
        <v>3472</v>
      </c>
      <c r="I953" s="180">
        <v>402330</v>
      </c>
      <c r="J953" s="180" t="s">
        <v>3464</v>
      </c>
      <c r="K953" s="290" t="s">
        <v>3473</v>
      </c>
      <c r="L953" s="291">
        <v>42330</v>
      </c>
    </row>
    <row r="954" spans="1:12">
      <c r="A954" s="72">
        <v>110</v>
      </c>
      <c r="B954" s="72">
        <v>18</v>
      </c>
      <c r="C954" s="122" t="s">
        <v>2066</v>
      </c>
      <c r="D954" s="29" t="s">
        <v>3475</v>
      </c>
      <c r="E954" s="109" t="s">
        <v>485</v>
      </c>
      <c r="F954" s="166" t="s">
        <v>3476</v>
      </c>
      <c r="G954" s="139" t="s">
        <v>3477</v>
      </c>
      <c r="H954" s="139" t="s">
        <v>3478</v>
      </c>
      <c r="I954" s="142">
        <v>509000</v>
      </c>
      <c r="J954" s="142" t="s">
        <v>3479</v>
      </c>
      <c r="K954" s="88"/>
      <c r="L954" s="200">
        <v>33000</v>
      </c>
    </row>
    <row r="955" spans="1:12">
      <c r="A955" s="72">
        <v>110</v>
      </c>
      <c r="B955" s="72">
        <v>19</v>
      </c>
      <c r="C955" s="122" t="s">
        <v>3480</v>
      </c>
      <c r="D955" s="29" t="s">
        <v>3481</v>
      </c>
      <c r="E955" s="109" t="s">
        <v>485</v>
      </c>
      <c r="F955" s="166" t="s">
        <v>3482</v>
      </c>
      <c r="G955" s="139" t="s">
        <v>3477</v>
      </c>
      <c r="H955" s="139" t="s">
        <v>3483</v>
      </c>
      <c r="I955" s="142">
        <v>542000</v>
      </c>
      <c r="J955" s="142" t="s">
        <v>3479</v>
      </c>
      <c r="K955" s="88"/>
      <c r="L955" s="200">
        <v>40400</v>
      </c>
    </row>
    <row r="956" spans="1:12">
      <c r="A956" s="72">
        <v>110</v>
      </c>
      <c r="B956" s="72">
        <v>20</v>
      </c>
      <c r="C956" s="122" t="s">
        <v>3484</v>
      </c>
      <c r="D956" s="29" t="s">
        <v>3485</v>
      </c>
      <c r="E956" s="109" t="s">
        <v>487</v>
      </c>
      <c r="F956" s="166" t="s">
        <v>3486</v>
      </c>
      <c r="G956" s="139" t="s">
        <v>3477</v>
      </c>
      <c r="H956" s="139" t="s">
        <v>3487</v>
      </c>
      <c r="I956" s="142">
        <v>626000</v>
      </c>
      <c r="J956" s="142" t="s">
        <v>3479</v>
      </c>
      <c r="K956" s="88"/>
      <c r="L956" s="200">
        <v>58000</v>
      </c>
    </row>
    <row r="957" spans="1:12">
      <c r="A957" s="72">
        <v>110</v>
      </c>
      <c r="B957" s="72">
        <v>21</v>
      </c>
      <c r="C957" s="122" t="s">
        <v>3488</v>
      </c>
      <c r="D957" s="29" t="s">
        <v>3489</v>
      </c>
      <c r="E957" s="109" t="s">
        <v>485</v>
      </c>
      <c r="F957" s="166" t="s">
        <v>3490</v>
      </c>
      <c r="G957" s="139" t="s">
        <v>3921</v>
      </c>
      <c r="H957" s="139" t="s">
        <v>3491</v>
      </c>
      <c r="I957" s="142">
        <v>809000</v>
      </c>
      <c r="J957" s="142" t="s">
        <v>3479</v>
      </c>
      <c r="K957" s="88"/>
      <c r="L957" s="200">
        <v>71000</v>
      </c>
    </row>
    <row r="958" spans="1:12">
      <c r="A958" s="72">
        <v>110</v>
      </c>
      <c r="B958" s="72">
        <v>22</v>
      </c>
      <c r="C958" s="122" t="s">
        <v>2104</v>
      </c>
      <c r="D958" s="29" t="s">
        <v>3485</v>
      </c>
      <c r="E958" s="109" t="s">
        <v>485</v>
      </c>
      <c r="F958" s="166" t="s">
        <v>3492</v>
      </c>
      <c r="G958" s="139" t="s">
        <v>3477</v>
      </c>
      <c r="H958" s="139" t="s">
        <v>3493</v>
      </c>
      <c r="I958" s="142">
        <v>732000</v>
      </c>
      <c r="J958" s="142" t="s">
        <v>3479</v>
      </c>
      <c r="K958" s="88"/>
      <c r="L958" s="200">
        <v>64000</v>
      </c>
    </row>
    <row r="959" spans="1:12">
      <c r="A959" s="72">
        <v>110</v>
      </c>
      <c r="B959" s="72">
        <v>23</v>
      </c>
      <c r="C959" s="122" t="s">
        <v>3494</v>
      </c>
      <c r="D959" s="29" t="s">
        <v>1094</v>
      </c>
      <c r="E959" s="109" t="s">
        <v>487</v>
      </c>
      <c r="F959" s="166" t="s">
        <v>3495</v>
      </c>
      <c r="G959" s="139" t="s">
        <v>3477</v>
      </c>
      <c r="H959" s="139" t="s">
        <v>3496</v>
      </c>
      <c r="I959" s="142">
        <v>653000</v>
      </c>
      <c r="J959" s="142" t="s">
        <v>3479</v>
      </c>
      <c r="K959" s="88"/>
      <c r="L959" s="200">
        <v>61000</v>
      </c>
    </row>
    <row r="960" spans="1:12">
      <c r="A960" s="72">
        <v>110</v>
      </c>
      <c r="B960" s="72">
        <v>24</v>
      </c>
      <c r="C960" s="122" t="s">
        <v>1829</v>
      </c>
      <c r="D960" s="29" t="s">
        <v>3497</v>
      </c>
      <c r="E960" s="109" t="s">
        <v>487</v>
      </c>
      <c r="F960" s="166" t="s">
        <v>3498</v>
      </c>
      <c r="G960" s="139" t="s">
        <v>3477</v>
      </c>
      <c r="H960" s="139" t="s">
        <v>3499</v>
      </c>
      <c r="I960" s="142">
        <v>706000</v>
      </c>
      <c r="J960" s="142" t="s">
        <v>3479</v>
      </c>
      <c r="K960" s="88"/>
      <c r="L960" s="200">
        <v>56300</v>
      </c>
    </row>
    <row r="961" spans="1:12">
      <c r="A961" s="72">
        <v>110</v>
      </c>
      <c r="B961" s="72">
        <v>25</v>
      </c>
      <c r="C961" s="122" t="s">
        <v>2815</v>
      </c>
      <c r="D961" s="29" t="s">
        <v>3497</v>
      </c>
      <c r="E961" s="109" t="s">
        <v>486</v>
      </c>
      <c r="F961" s="166" t="s">
        <v>3500</v>
      </c>
      <c r="G961" s="139" t="s">
        <v>3086</v>
      </c>
      <c r="H961" s="139" t="s">
        <v>3501</v>
      </c>
      <c r="I961" s="142">
        <v>535000</v>
      </c>
      <c r="J961" s="142" t="s">
        <v>3502</v>
      </c>
      <c r="K961" s="88"/>
      <c r="L961" s="200">
        <v>39000</v>
      </c>
    </row>
    <row r="962" spans="1:12">
      <c r="A962" s="72">
        <v>110</v>
      </c>
      <c r="B962" s="72">
        <v>26</v>
      </c>
      <c r="C962" s="122" t="s">
        <v>3503</v>
      </c>
      <c r="D962" s="29" t="s">
        <v>3504</v>
      </c>
      <c r="E962" s="109" t="s">
        <v>485</v>
      </c>
      <c r="F962" s="166" t="s">
        <v>3505</v>
      </c>
      <c r="G962" s="139" t="s">
        <v>3086</v>
      </c>
      <c r="H962" s="139" t="s">
        <v>3506</v>
      </c>
      <c r="I962" s="142">
        <v>550000</v>
      </c>
      <c r="J962" s="142" t="s">
        <v>3479</v>
      </c>
      <c r="K962" s="88"/>
      <c r="L962" s="200">
        <v>48000</v>
      </c>
    </row>
    <row r="963" spans="1:12">
      <c r="A963" s="72">
        <v>110</v>
      </c>
      <c r="B963" s="72">
        <v>27</v>
      </c>
      <c r="C963" s="122" t="s">
        <v>1721</v>
      </c>
      <c r="D963" s="29" t="s">
        <v>3507</v>
      </c>
      <c r="E963" s="109" t="s">
        <v>485</v>
      </c>
      <c r="F963" s="166" t="s">
        <v>3508</v>
      </c>
      <c r="G963" s="139" t="s">
        <v>3477</v>
      </c>
      <c r="H963" s="139" t="s">
        <v>3509</v>
      </c>
      <c r="I963" s="142">
        <v>583000</v>
      </c>
      <c r="J963" s="142" t="s">
        <v>3479</v>
      </c>
      <c r="K963" s="88"/>
      <c r="L963" s="200">
        <v>43000</v>
      </c>
    </row>
    <row r="964" spans="1:12">
      <c r="A964" s="72">
        <v>110</v>
      </c>
      <c r="B964" s="72">
        <v>28</v>
      </c>
      <c r="C964" s="122" t="s">
        <v>3510</v>
      </c>
      <c r="D964" s="29" t="s">
        <v>3511</v>
      </c>
      <c r="E964" s="109" t="s">
        <v>487</v>
      </c>
      <c r="F964" s="166" t="s">
        <v>3512</v>
      </c>
      <c r="G964" s="139" t="s">
        <v>3477</v>
      </c>
      <c r="H964" s="139" t="s">
        <v>3513</v>
      </c>
      <c r="I964" s="142">
        <v>364000</v>
      </c>
      <c r="J964" s="142" t="s">
        <v>3479</v>
      </c>
      <c r="K964" s="88"/>
      <c r="L964" s="200">
        <v>24000</v>
      </c>
    </row>
    <row r="965" spans="1:12">
      <c r="A965" s="72">
        <v>110</v>
      </c>
      <c r="B965" s="72">
        <v>29</v>
      </c>
      <c r="C965" s="122" t="s">
        <v>3514</v>
      </c>
      <c r="D965" s="29" t="s">
        <v>1738</v>
      </c>
      <c r="E965" s="109" t="s">
        <v>2401</v>
      </c>
      <c r="F965" s="166" t="s">
        <v>3515</v>
      </c>
      <c r="G965" s="139" t="s">
        <v>3477</v>
      </c>
      <c r="H965" s="139" t="s">
        <v>3516</v>
      </c>
      <c r="I965" s="142">
        <v>715000</v>
      </c>
      <c r="J965" s="142" t="s">
        <v>3479</v>
      </c>
      <c r="K965" s="88"/>
      <c r="L965" s="200">
        <v>58600</v>
      </c>
    </row>
    <row r="966" spans="1:12">
      <c r="A966" s="72">
        <v>110</v>
      </c>
      <c r="B966" s="72">
        <v>30</v>
      </c>
      <c r="C966" s="122" t="s">
        <v>3517</v>
      </c>
      <c r="D966" s="29" t="s">
        <v>3518</v>
      </c>
      <c r="E966" s="109" t="s">
        <v>487</v>
      </c>
      <c r="F966" s="166" t="s">
        <v>3519</v>
      </c>
      <c r="G966" s="139" t="s">
        <v>3086</v>
      </c>
      <c r="H966" s="139" t="s">
        <v>3520</v>
      </c>
      <c r="I966" s="142">
        <v>852000</v>
      </c>
      <c r="J966" s="142" t="s">
        <v>3479</v>
      </c>
      <c r="K966" s="88"/>
      <c r="L966" s="200">
        <v>79400</v>
      </c>
    </row>
    <row r="967" spans="1:12">
      <c r="A967" s="313">
        <v>110</v>
      </c>
      <c r="B967" s="313">
        <v>31</v>
      </c>
      <c r="C967" s="314" t="s">
        <v>1635</v>
      </c>
      <c r="D967" s="315" t="s">
        <v>1600</v>
      </c>
      <c r="E967" s="316" t="s">
        <v>485</v>
      </c>
      <c r="F967" s="316" t="s">
        <v>3521</v>
      </c>
      <c r="G967" s="318" t="s">
        <v>3086</v>
      </c>
      <c r="H967" s="318" t="s">
        <v>3522</v>
      </c>
      <c r="I967" s="325">
        <v>1172000</v>
      </c>
      <c r="J967" s="325" t="s">
        <v>3199</v>
      </c>
      <c r="K967" s="326" t="s">
        <v>3079</v>
      </c>
      <c r="L967" s="321">
        <v>139500</v>
      </c>
    </row>
    <row r="968" spans="1:12">
      <c r="A968" s="313">
        <v>110</v>
      </c>
      <c r="B968" s="313">
        <v>32</v>
      </c>
      <c r="C968" s="314" t="s">
        <v>1633</v>
      </c>
      <c r="D968" s="315" t="s">
        <v>1591</v>
      </c>
      <c r="E968" s="316" t="s">
        <v>485</v>
      </c>
      <c r="F968" s="316" t="s">
        <v>3523</v>
      </c>
      <c r="G968" s="318" t="s">
        <v>3086</v>
      </c>
      <c r="H968" s="318" t="s">
        <v>3524</v>
      </c>
      <c r="I968" s="325">
        <v>847000</v>
      </c>
      <c r="J968" s="325" t="s">
        <v>3199</v>
      </c>
      <c r="K968" s="326" t="s">
        <v>3079</v>
      </c>
      <c r="L968" s="321">
        <v>76000</v>
      </c>
    </row>
    <row r="969" spans="1:12">
      <c r="A969" s="313">
        <v>110</v>
      </c>
      <c r="B969" s="313">
        <v>33</v>
      </c>
      <c r="C969" s="314" t="s">
        <v>3146</v>
      </c>
      <c r="D969" s="315" t="s">
        <v>1614</v>
      </c>
      <c r="E969" s="316" t="s">
        <v>2401</v>
      </c>
      <c r="F969" s="316" t="s">
        <v>3525</v>
      </c>
      <c r="G969" s="318" t="s">
        <v>3086</v>
      </c>
      <c r="H969" s="318" t="s">
        <v>3526</v>
      </c>
      <c r="I969" s="325">
        <v>802000</v>
      </c>
      <c r="J969" s="325" t="s">
        <v>3527</v>
      </c>
      <c r="K969" s="326" t="s">
        <v>3079</v>
      </c>
      <c r="L969" s="321">
        <v>70000</v>
      </c>
    </row>
    <row r="970" spans="1:12">
      <c r="A970" s="313">
        <v>110</v>
      </c>
      <c r="B970" s="313">
        <v>34</v>
      </c>
      <c r="C970" s="314" t="s">
        <v>3533</v>
      </c>
      <c r="D970" s="315" t="s">
        <v>1654</v>
      </c>
      <c r="E970" s="316" t="s">
        <v>485</v>
      </c>
      <c r="F970" s="316" t="s">
        <v>3534</v>
      </c>
      <c r="G970" s="318" t="s">
        <v>3535</v>
      </c>
      <c r="H970" s="318" t="s">
        <v>3536</v>
      </c>
      <c r="I970" s="325">
        <v>1065000</v>
      </c>
      <c r="J970" s="325" t="s">
        <v>3199</v>
      </c>
      <c r="K970" s="326" t="s">
        <v>3079</v>
      </c>
      <c r="L970" s="321">
        <v>105000</v>
      </c>
    </row>
    <row r="971" spans="1:12">
      <c r="A971" s="72">
        <v>110</v>
      </c>
      <c r="B971" s="72">
        <v>35</v>
      </c>
      <c r="C971" s="122" t="s">
        <v>3425</v>
      </c>
      <c r="D971" s="29" t="s">
        <v>1094</v>
      </c>
      <c r="E971" s="109" t="s">
        <v>487</v>
      </c>
      <c r="F971" s="166" t="s">
        <v>3540</v>
      </c>
      <c r="G971" s="139" t="s">
        <v>3541</v>
      </c>
      <c r="H971" s="139" t="s">
        <v>3542</v>
      </c>
      <c r="I971" s="142">
        <v>506000</v>
      </c>
      <c r="J971" s="142" t="s">
        <v>3199</v>
      </c>
      <c r="K971" s="88"/>
      <c r="L971" s="200">
        <v>24000</v>
      </c>
    </row>
    <row r="972" spans="1:12">
      <c r="A972" s="72">
        <v>110</v>
      </c>
      <c r="B972" s="72">
        <v>36</v>
      </c>
      <c r="C972" s="122" t="s">
        <v>3227</v>
      </c>
      <c r="D972" s="29" t="s">
        <v>1798</v>
      </c>
      <c r="E972" s="109" t="s">
        <v>485</v>
      </c>
      <c r="F972" s="166" t="s">
        <v>3543</v>
      </c>
      <c r="G972" s="139" t="s">
        <v>3541</v>
      </c>
      <c r="H972" s="139" t="s">
        <v>3544</v>
      </c>
      <c r="I972" s="142">
        <v>660000</v>
      </c>
      <c r="J972" s="142" t="s">
        <v>3199</v>
      </c>
      <c r="K972" s="88"/>
      <c r="L972" s="200">
        <v>54000</v>
      </c>
    </row>
    <row r="973" spans="1:12">
      <c r="A973" s="72">
        <v>110</v>
      </c>
      <c r="B973" s="72">
        <v>37</v>
      </c>
      <c r="C973" s="122" t="s">
        <v>1970</v>
      </c>
      <c r="D973" s="29" t="s">
        <v>1591</v>
      </c>
      <c r="E973" s="109" t="s">
        <v>486</v>
      </c>
      <c r="F973" s="166" t="s">
        <v>3545</v>
      </c>
      <c r="G973" s="139" t="s">
        <v>3541</v>
      </c>
      <c r="H973" s="139" t="s">
        <v>3546</v>
      </c>
      <c r="I973" s="142">
        <v>674000</v>
      </c>
      <c r="J973" s="142" t="s">
        <v>3199</v>
      </c>
      <c r="K973" s="88"/>
      <c r="L973" s="200">
        <v>64000</v>
      </c>
    </row>
    <row r="974" spans="1:12">
      <c r="A974" s="72">
        <v>110</v>
      </c>
      <c r="B974" s="72">
        <v>38</v>
      </c>
      <c r="C974" s="122" t="s">
        <v>3122</v>
      </c>
      <c r="D974" s="29" t="s">
        <v>1919</v>
      </c>
      <c r="E974" s="109" t="s">
        <v>2401</v>
      </c>
      <c r="F974" s="166" t="s">
        <v>3547</v>
      </c>
      <c r="G974" s="139" t="s">
        <v>3086</v>
      </c>
      <c r="H974" s="139" t="s">
        <v>3548</v>
      </c>
      <c r="I974" s="142">
        <v>1068000</v>
      </c>
      <c r="J974" s="142" t="s">
        <v>3549</v>
      </c>
      <c r="K974" s="88"/>
      <c r="L974" s="200">
        <v>115000</v>
      </c>
    </row>
    <row r="975" spans="1:12">
      <c r="A975" s="72">
        <v>110</v>
      </c>
      <c r="B975" s="72">
        <v>39</v>
      </c>
      <c r="C975" s="122" t="s">
        <v>1736</v>
      </c>
      <c r="D975" s="29" t="s">
        <v>1732</v>
      </c>
      <c r="E975" s="109" t="s">
        <v>487</v>
      </c>
      <c r="F975" s="166" t="s">
        <v>3550</v>
      </c>
      <c r="G975" s="139" t="s">
        <v>3086</v>
      </c>
      <c r="H975" s="139" t="s">
        <v>3551</v>
      </c>
      <c r="I975" s="142">
        <v>534000</v>
      </c>
      <c r="J975" s="142" t="s">
        <v>3199</v>
      </c>
      <c r="K975" s="88"/>
      <c r="L975" s="200">
        <v>45900</v>
      </c>
    </row>
    <row r="976" spans="1:12">
      <c r="A976" s="72">
        <v>110</v>
      </c>
      <c r="B976" s="72">
        <v>40</v>
      </c>
      <c r="C976" s="122" t="s">
        <v>2853</v>
      </c>
      <c r="D976" s="29" t="s">
        <v>3552</v>
      </c>
      <c r="E976" s="109" t="s">
        <v>487</v>
      </c>
      <c r="F976" s="166" t="s">
        <v>3553</v>
      </c>
      <c r="G976" s="139" t="s">
        <v>3086</v>
      </c>
      <c r="H976" s="139" t="s">
        <v>3554</v>
      </c>
      <c r="I976" s="142">
        <v>904000</v>
      </c>
      <c r="J976" s="142" t="s">
        <v>3199</v>
      </c>
      <c r="K976" s="88"/>
      <c r="L976" s="200">
        <v>76000</v>
      </c>
    </row>
    <row r="977" spans="1:12">
      <c r="A977" s="72">
        <v>110</v>
      </c>
      <c r="B977" s="72">
        <v>41</v>
      </c>
      <c r="C977" s="122" t="s">
        <v>1673</v>
      </c>
      <c r="D977" s="29" t="s">
        <v>1600</v>
      </c>
      <c r="E977" s="109" t="s">
        <v>485</v>
      </c>
      <c r="F977" s="166" t="s">
        <v>3555</v>
      </c>
      <c r="G977" s="139" t="s">
        <v>3541</v>
      </c>
      <c r="H977" s="139" t="s">
        <v>3556</v>
      </c>
      <c r="I977" s="142">
        <v>732000</v>
      </c>
      <c r="J977" s="142" t="s">
        <v>3199</v>
      </c>
      <c r="K977" s="88"/>
      <c r="L977" s="200">
        <v>61000</v>
      </c>
    </row>
    <row r="978" spans="1:12">
      <c r="A978" s="72">
        <v>110</v>
      </c>
      <c r="B978" s="72">
        <v>42</v>
      </c>
      <c r="C978" s="122" t="s">
        <v>3557</v>
      </c>
      <c r="D978" s="29" t="s">
        <v>1654</v>
      </c>
      <c r="E978" s="109" t="s">
        <v>486</v>
      </c>
      <c r="F978" s="166" t="s">
        <v>3558</v>
      </c>
      <c r="G978" s="139" t="s">
        <v>3086</v>
      </c>
      <c r="H978" s="139" t="s">
        <v>3559</v>
      </c>
      <c r="I978" s="142">
        <v>771000</v>
      </c>
      <c r="J978" s="142" t="s">
        <v>3199</v>
      </c>
      <c r="K978" s="88"/>
      <c r="L978" s="200">
        <v>69000</v>
      </c>
    </row>
    <row r="979" spans="1:12">
      <c r="A979" s="72">
        <v>110</v>
      </c>
      <c r="B979" s="72">
        <v>43</v>
      </c>
      <c r="C979" s="122" t="s">
        <v>3560</v>
      </c>
      <c r="D979" s="29" t="s">
        <v>3561</v>
      </c>
      <c r="E979" s="109" t="s">
        <v>3538</v>
      </c>
      <c r="F979" s="166" t="s">
        <v>3562</v>
      </c>
      <c r="G979" s="139" t="s">
        <v>3541</v>
      </c>
      <c r="H979" s="139" t="s">
        <v>3563</v>
      </c>
      <c r="I979" s="142">
        <v>525000</v>
      </c>
      <c r="J979" s="142" t="s">
        <v>3549</v>
      </c>
      <c r="K979" s="88"/>
      <c r="L979" s="200">
        <v>45000</v>
      </c>
    </row>
    <row r="980" spans="1:12">
      <c r="A980" s="72">
        <v>110</v>
      </c>
      <c r="B980" s="72">
        <v>44</v>
      </c>
      <c r="C980" s="122" t="s">
        <v>1605</v>
      </c>
      <c r="D980" s="29" t="s">
        <v>1094</v>
      </c>
      <c r="E980" s="109" t="s">
        <v>487</v>
      </c>
      <c r="F980" s="166" t="s">
        <v>3564</v>
      </c>
      <c r="G980" s="139" t="s">
        <v>3924</v>
      </c>
      <c r="H980" s="139" t="s">
        <v>3565</v>
      </c>
      <c r="I980" s="142">
        <v>410000</v>
      </c>
      <c r="J980" s="142" t="s">
        <v>3566</v>
      </c>
      <c r="K980" s="88"/>
      <c r="L980" s="200">
        <v>30000</v>
      </c>
    </row>
    <row r="981" spans="1:12">
      <c r="A981" s="72">
        <v>110</v>
      </c>
      <c r="B981" s="72">
        <v>45</v>
      </c>
      <c r="C981" s="122" t="s">
        <v>3567</v>
      </c>
      <c r="D981" s="29" t="s">
        <v>3568</v>
      </c>
      <c r="E981" s="109" t="s">
        <v>487</v>
      </c>
      <c r="F981" s="166" t="s">
        <v>3569</v>
      </c>
      <c r="G981" s="139" t="s">
        <v>3541</v>
      </c>
      <c r="H981" s="139" t="s">
        <v>3570</v>
      </c>
      <c r="I981" s="142">
        <v>478000</v>
      </c>
      <c r="J981" s="142" t="s">
        <v>3549</v>
      </c>
      <c r="K981" s="88"/>
      <c r="L981" s="200">
        <v>38200</v>
      </c>
    </row>
    <row r="982" spans="1:12">
      <c r="A982" s="72">
        <v>110</v>
      </c>
      <c r="B982" s="72">
        <v>46</v>
      </c>
      <c r="C982" s="122" t="s">
        <v>3571</v>
      </c>
      <c r="D982" s="29" t="s">
        <v>1651</v>
      </c>
      <c r="E982" s="109" t="s">
        <v>486</v>
      </c>
      <c r="F982" s="166" t="s">
        <v>3572</v>
      </c>
      <c r="G982" s="139" t="s">
        <v>3086</v>
      </c>
      <c r="H982" s="139" t="s">
        <v>3573</v>
      </c>
      <c r="I982" s="142">
        <v>716000</v>
      </c>
      <c r="J982" s="142" t="s">
        <v>3208</v>
      </c>
      <c r="K982" s="88"/>
      <c r="L982" s="200">
        <v>69500</v>
      </c>
    </row>
    <row r="983" spans="1:12">
      <c r="A983" s="72">
        <v>110</v>
      </c>
      <c r="B983" s="72">
        <v>47</v>
      </c>
      <c r="C983" s="122" t="s">
        <v>1918</v>
      </c>
      <c r="D983" s="29" t="s">
        <v>3574</v>
      </c>
      <c r="E983" s="109" t="s">
        <v>485</v>
      </c>
      <c r="F983" s="166" t="s">
        <v>3575</v>
      </c>
      <c r="G983" s="139" t="s">
        <v>3086</v>
      </c>
      <c r="H983" s="139" t="s">
        <v>3576</v>
      </c>
      <c r="I983" s="142">
        <v>1079000</v>
      </c>
      <c r="J983" s="142" t="s">
        <v>3199</v>
      </c>
      <c r="K983" s="88"/>
      <c r="L983" s="200">
        <v>106500</v>
      </c>
    </row>
    <row r="984" spans="1:12">
      <c r="A984" s="72">
        <v>110</v>
      </c>
      <c r="B984" s="72">
        <v>48</v>
      </c>
      <c r="C984" s="122" t="s">
        <v>3577</v>
      </c>
      <c r="D984" s="29" t="s">
        <v>1919</v>
      </c>
      <c r="E984" s="109" t="s">
        <v>486</v>
      </c>
      <c r="F984" s="166" t="s">
        <v>3578</v>
      </c>
      <c r="G984" s="139" t="s">
        <v>3541</v>
      </c>
      <c r="H984" s="139" t="s">
        <v>3579</v>
      </c>
      <c r="I984" s="142">
        <v>750000</v>
      </c>
      <c r="J984" s="142" t="s">
        <v>3144</v>
      </c>
      <c r="K984" s="88"/>
      <c r="L984" s="200">
        <v>67000</v>
      </c>
    </row>
    <row r="985" spans="1:12">
      <c r="A985" s="72">
        <v>110</v>
      </c>
      <c r="B985" s="72">
        <v>49</v>
      </c>
      <c r="C985" s="122" t="s">
        <v>2355</v>
      </c>
      <c r="D985" s="29" t="s">
        <v>1651</v>
      </c>
      <c r="E985" s="109" t="s">
        <v>485</v>
      </c>
      <c r="F985" s="166" t="s">
        <v>3580</v>
      </c>
      <c r="G985" s="139" t="s">
        <v>3086</v>
      </c>
      <c r="H985" s="139" t="s">
        <v>3581</v>
      </c>
      <c r="I985" s="142">
        <v>610000</v>
      </c>
      <c r="J985" s="142" t="s">
        <v>3199</v>
      </c>
      <c r="K985" s="88"/>
      <c r="L985" s="200">
        <v>46800</v>
      </c>
    </row>
    <row r="986" spans="1:12">
      <c r="A986" s="72">
        <v>110</v>
      </c>
      <c r="B986" s="72">
        <v>50</v>
      </c>
      <c r="C986" s="122" t="s">
        <v>3582</v>
      </c>
      <c r="D986" s="29" t="s">
        <v>3583</v>
      </c>
      <c r="E986" s="109" t="s">
        <v>3539</v>
      </c>
      <c r="F986" s="166" t="s">
        <v>3584</v>
      </c>
      <c r="G986" s="139" t="s">
        <v>3086</v>
      </c>
      <c r="H986" s="139" t="s">
        <v>3585</v>
      </c>
      <c r="I986" s="142">
        <v>611000</v>
      </c>
      <c r="J986" s="142" t="s">
        <v>3144</v>
      </c>
      <c r="K986" s="88"/>
      <c r="L986" s="200">
        <v>52000</v>
      </c>
    </row>
    <row r="987" spans="1:12">
      <c r="A987" s="72">
        <v>110</v>
      </c>
      <c r="B987" s="72">
        <v>51</v>
      </c>
      <c r="C987" s="122" t="s">
        <v>1748</v>
      </c>
      <c r="D987" s="29" t="s">
        <v>3586</v>
      </c>
      <c r="E987" s="109" t="s">
        <v>485</v>
      </c>
      <c r="F987" s="166" t="s">
        <v>3587</v>
      </c>
      <c r="G987" s="139" t="s">
        <v>3541</v>
      </c>
      <c r="H987" s="139" t="s">
        <v>3588</v>
      </c>
      <c r="I987" s="142">
        <v>602000</v>
      </c>
      <c r="J987" s="142" t="s">
        <v>3199</v>
      </c>
      <c r="K987" s="88"/>
      <c r="L987" s="200">
        <v>77800</v>
      </c>
    </row>
    <row r="988" spans="1:12">
      <c r="A988" s="72">
        <v>110</v>
      </c>
      <c r="B988" s="72">
        <v>52</v>
      </c>
      <c r="C988" s="168" t="s">
        <v>1703</v>
      </c>
      <c r="D988" s="167" t="s">
        <v>3590</v>
      </c>
      <c r="E988" s="166" t="s">
        <v>485</v>
      </c>
      <c r="F988" s="166" t="s">
        <v>3591</v>
      </c>
      <c r="G988" s="139" t="s">
        <v>3086</v>
      </c>
      <c r="H988" s="139" t="s">
        <v>3592</v>
      </c>
      <c r="I988" s="142">
        <v>801000</v>
      </c>
      <c r="J988" s="142" t="s">
        <v>3593</v>
      </c>
      <c r="K988" s="88"/>
      <c r="L988" s="200">
        <v>73000</v>
      </c>
    </row>
    <row r="989" spans="1:12">
      <c r="A989" s="72">
        <v>110</v>
      </c>
      <c r="B989" s="72">
        <v>53</v>
      </c>
      <c r="C989" s="168" t="s">
        <v>2810</v>
      </c>
      <c r="D989" s="167" t="s">
        <v>3590</v>
      </c>
      <c r="E989" s="166" t="s">
        <v>487</v>
      </c>
      <c r="F989" s="166" t="s">
        <v>3594</v>
      </c>
      <c r="G989" s="139" t="s">
        <v>3920</v>
      </c>
      <c r="H989" s="139" t="s">
        <v>3595</v>
      </c>
      <c r="I989" s="142">
        <v>754000</v>
      </c>
      <c r="J989" s="142" t="s">
        <v>3199</v>
      </c>
      <c r="K989" s="88"/>
      <c r="L989" s="200">
        <v>64000</v>
      </c>
    </row>
    <row r="990" spans="1:12">
      <c r="A990" s="72">
        <v>110</v>
      </c>
      <c r="B990" s="72">
        <v>54</v>
      </c>
      <c r="C990" s="168" t="s">
        <v>1949</v>
      </c>
      <c r="D990" s="167" t="s">
        <v>3590</v>
      </c>
      <c r="E990" s="166" t="s">
        <v>485</v>
      </c>
      <c r="F990" s="166" t="s">
        <v>3596</v>
      </c>
      <c r="G990" s="139" t="s">
        <v>3597</v>
      </c>
      <c r="H990" s="139" t="s">
        <v>3598</v>
      </c>
      <c r="I990" s="142">
        <v>666000</v>
      </c>
      <c r="J990" s="142" t="s">
        <v>3199</v>
      </c>
      <c r="K990" s="88"/>
      <c r="L990" s="200">
        <v>54000</v>
      </c>
    </row>
    <row r="991" spans="1:12">
      <c r="A991" s="72">
        <v>110</v>
      </c>
      <c r="B991" s="72">
        <v>55</v>
      </c>
      <c r="C991" s="168" t="s">
        <v>3599</v>
      </c>
      <c r="D991" s="167" t="s">
        <v>3600</v>
      </c>
      <c r="E991" s="166" t="s">
        <v>486</v>
      </c>
      <c r="F991" s="166" t="s">
        <v>3601</v>
      </c>
      <c r="G991" s="139" t="s">
        <v>3980</v>
      </c>
      <c r="H991" s="139" t="s">
        <v>3602</v>
      </c>
      <c r="I991" s="142">
        <v>650000</v>
      </c>
      <c r="J991" s="142" t="s">
        <v>3593</v>
      </c>
      <c r="K991" s="88"/>
      <c r="L991" s="200">
        <v>53000</v>
      </c>
    </row>
    <row r="992" spans="1:12">
      <c r="A992" s="72">
        <v>110</v>
      </c>
      <c r="B992" s="72">
        <v>56</v>
      </c>
      <c r="C992" s="168" t="s">
        <v>3603</v>
      </c>
      <c r="D992" s="167" t="s">
        <v>3604</v>
      </c>
      <c r="E992" s="166" t="s">
        <v>487</v>
      </c>
      <c r="F992" s="166" t="s">
        <v>3605</v>
      </c>
      <c r="G992" s="139" t="s">
        <v>3597</v>
      </c>
      <c r="H992" s="139" t="s">
        <v>3606</v>
      </c>
      <c r="I992" s="142">
        <v>750000</v>
      </c>
      <c r="J992" s="142" t="s">
        <v>3593</v>
      </c>
      <c r="K992" s="88"/>
      <c r="L992" s="200">
        <v>63300</v>
      </c>
    </row>
    <row r="993" spans="1:12">
      <c r="A993" s="72">
        <v>110</v>
      </c>
      <c r="B993" s="72">
        <v>57</v>
      </c>
      <c r="C993" s="168" t="s">
        <v>2986</v>
      </c>
      <c r="D993" s="167" t="s">
        <v>3155</v>
      </c>
      <c r="E993" s="166" t="s">
        <v>2401</v>
      </c>
      <c r="F993" s="166" t="s">
        <v>3589</v>
      </c>
      <c r="G993" s="139" t="s">
        <v>3086</v>
      </c>
      <c r="H993" s="139" t="s">
        <v>3607</v>
      </c>
      <c r="I993" s="142">
        <v>751000</v>
      </c>
      <c r="J993" s="142" t="s">
        <v>3144</v>
      </c>
      <c r="K993" s="88"/>
      <c r="L993" s="200">
        <v>64000</v>
      </c>
    </row>
    <row r="994" spans="1:12">
      <c r="A994" s="72">
        <v>110</v>
      </c>
      <c r="B994" s="72">
        <v>58</v>
      </c>
      <c r="C994" s="168" t="s">
        <v>3226</v>
      </c>
      <c r="D994" s="167" t="s">
        <v>2026</v>
      </c>
      <c r="E994" s="166" t="s">
        <v>2401</v>
      </c>
      <c r="F994" s="166" t="s">
        <v>3608</v>
      </c>
      <c r="G994" s="139" t="s">
        <v>3923</v>
      </c>
      <c r="H994" s="139" t="s">
        <v>3609</v>
      </c>
      <c r="I994" s="142">
        <v>355000</v>
      </c>
      <c r="J994" s="142" t="s">
        <v>3144</v>
      </c>
      <c r="K994" s="88"/>
      <c r="L994" s="200">
        <v>14500</v>
      </c>
    </row>
    <row r="995" spans="1:12">
      <c r="A995" s="72">
        <v>110</v>
      </c>
      <c r="B995" s="72">
        <v>59</v>
      </c>
      <c r="C995" s="168" t="s">
        <v>3610</v>
      </c>
      <c r="D995" s="167" t="s">
        <v>3611</v>
      </c>
      <c r="E995" s="166" t="s">
        <v>485</v>
      </c>
      <c r="F995" s="166" t="s">
        <v>3612</v>
      </c>
      <c r="G995" s="139" t="s">
        <v>3597</v>
      </c>
      <c r="H995" s="139" t="s">
        <v>3613</v>
      </c>
      <c r="I995" s="142">
        <v>495000</v>
      </c>
      <c r="J995" s="142" t="s">
        <v>3593</v>
      </c>
      <c r="K995" s="88"/>
      <c r="L995" s="200">
        <v>33000</v>
      </c>
    </row>
    <row r="996" spans="1:12">
      <c r="A996" s="72">
        <v>110</v>
      </c>
      <c r="B996" s="72">
        <v>60</v>
      </c>
      <c r="C996" s="168" t="s">
        <v>3614</v>
      </c>
      <c r="D996" s="167" t="s">
        <v>3590</v>
      </c>
      <c r="E996" s="166" t="s">
        <v>485</v>
      </c>
      <c r="F996" s="166" t="s">
        <v>3615</v>
      </c>
      <c r="G996" s="139" t="s">
        <v>3917</v>
      </c>
      <c r="H996" s="139" t="s">
        <v>3616</v>
      </c>
      <c r="I996" s="142">
        <v>563000</v>
      </c>
      <c r="J996" s="142" t="s">
        <v>3593</v>
      </c>
      <c r="K996" s="88"/>
      <c r="L996" s="200">
        <v>41300</v>
      </c>
    </row>
    <row r="997" spans="1:12">
      <c r="A997" s="72">
        <v>110</v>
      </c>
      <c r="B997" s="72">
        <v>61</v>
      </c>
      <c r="C997" s="168" t="s">
        <v>3617</v>
      </c>
      <c r="D997" s="167" t="s">
        <v>3611</v>
      </c>
      <c r="E997" s="166" t="s">
        <v>485</v>
      </c>
      <c r="F997" s="166" t="s">
        <v>3618</v>
      </c>
      <c r="G997" s="139" t="s">
        <v>3597</v>
      </c>
      <c r="H997" s="139" t="s">
        <v>3619</v>
      </c>
      <c r="I997" s="142">
        <v>466000</v>
      </c>
      <c r="J997" s="142" t="s">
        <v>3199</v>
      </c>
      <c r="K997" s="88"/>
      <c r="L997" s="200">
        <v>36500</v>
      </c>
    </row>
    <row r="998" spans="1:12">
      <c r="A998" s="72">
        <v>110</v>
      </c>
      <c r="B998" s="72">
        <v>62</v>
      </c>
      <c r="C998" s="168" t="s">
        <v>2129</v>
      </c>
      <c r="D998" s="167" t="s">
        <v>1614</v>
      </c>
      <c r="E998" s="166" t="s">
        <v>485</v>
      </c>
      <c r="F998" s="166" t="s">
        <v>3981</v>
      </c>
      <c r="G998" s="139" t="s">
        <v>3086</v>
      </c>
      <c r="H998" s="139" t="s">
        <v>3620</v>
      </c>
      <c r="I998" s="142">
        <v>620000</v>
      </c>
      <c r="J998" s="142" t="s">
        <v>3199</v>
      </c>
      <c r="K998" s="88"/>
      <c r="L998" s="200">
        <v>57000</v>
      </c>
    </row>
    <row r="999" spans="1:12">
      <c r="A999" s="72">
        <v>110</v>
      </c>
      <c r="B999" s="72">
        <v>63</v>
      </c>
      <c r="C999" s="168" t="s">
        <v>1743</v>
      </c>
      <c r="D999" s="167" t="s">
        <v>3600</v>
      </c>
      <c r="E999" s="166" t="s">
        <v>485</v>
      </c>
      <c r="F999" s="166" t="s">
        <v>3621</v>
      </c>
      <c r="G999" s="139" t="s">
        <v>3597</v>
      </c>
      <c r="H999" s="139" t="s">
        <v>3622</v>
      </c>
      <c r="I999" s="142">
        <v>587000</v>
      </c>
      <c r="J999" s="142" t="s">
        <v>3199</v>
      </c>
      <c r="K999" s="88"/>
      <c r="L999" s="200">
        <v>45000</v>
      </c>
    </row>
    <row r="1000" spans="1:12">
      <c r="A1000" s="72">
        <v>110</v>
      </c>
      <c r="B1000" s="72">
        <v>64</v>
      </c>
      <c r="C1000" s="168" t="s">
        <v>3623</v>
      </c>
      <c r="D1000" s="167" t="s">
        <v>3624</v>
      </c>
      <c r="E1000" s="166" t="s">
        <v>2401</v>
      </c>
      <c r="F1000" s="166" t="s">
        <v>3625</v>
      </c>
      <c r="G1000" s="139" t="s">
        <v>3597</v>
      </c>
      <c r="H1000" s="139" t="s">
        <v>3626</v>
      </c>
      <c r="I1000" s="142">
        <v>323000</v>
      </c>
      <c r="J1000" s="142" t="s">
        <v>3144</v>
      </c>
      <c r="K1000" s="88"/>
      <c r="L1000" s="200">
        <v>20500</v>
      </c>
    </row>
    <row r="1001" spans="1:12">
      <c r="A1001" s="72">
        <v>110</v>
      </c>
      <c r="B1001" s="72">
        <v>65</v>
      </c>
      <c r="C1001" s="168" t="s">
        <v>3627</v>
      </c>
      <c r="D1001" s="167" t="s">
        <v>3710</v>
      </c>
      <c r="E1001" s="166" t="s">
        <v>2401</v>
      </c>
      <c r="F1001" s="166" t="s">
        <v>3628</v>
      </c>
      <c r="G1001" s="139" t="s">
        <v>3086</v>
      </c>
      <c r="H1001" s="139" t="s">
        <v>3629</v>
      </c>
      <c r="I1001" s="142">
        <v>864000</v>
      </c>
      <c r="J1001" s="142" t="s">
        <v>3144</v>
      </c>
      <c r="K1001" s="88"/>
      <c r="L1001" s="200">
        <v>89000</v>
      </c>
    </row>
    <row r="1002" spans="1:12">
      <c r="A1002" s="72">
        <v>110</v>
      </c>
      <c r="B1002" s="72">
        <v>66</v>
      </c>
      <c r="C1002" s="168" t="s">
        <v>3630</v>
      </c>
      <c r="D1002" s="167" t="s">
        <v>3711</v>
      </c>
      <c r="E1002" s="166" t="s">
        <v>485</v>
      </c>
      <c r="F1002" s="166" t="s">
        <v>3631</v>
      </c>
      <c r="G1002" s="139" t="s">
        <v>3597</v>
      </c>
      <c r="H1002" s="139" t="s">
        <v>3632</v>
      </c>
      <c r="I1002" s="142">
        <v>591000</v>
      </c>
      <c r="J1002" s="142" t="s">
        <v>3593</v>
      </c>
      <c r="K1002" s="88"/>
      <c r="L1002" s="200">
        <v>53000</v>
      </c>
    </row>
    <row r="1003" spans="1:12">
      <c r="A1003" s="72">
        <v>110</v>
      </c>
      <c r="B1003" s="72">
        <v>67</v>
      </c>
      <c r="C1003" s="168" t="s">
        <v>3633</v>
      </c>
      <c r="D1003" s="167" t="s">
        <v>3634</v>
      </c>
      <c r="E1003" s="166" t="s">
        <v>485</v>
      </c>
      <c r="F1003" s="166" t="s">
        <v>3635</v>
      </c>
      <c r="G1003" s="139" t="s">
        <v>3086</v>
      </c>
      <c r="H1003" s="139" t="s">
        <v>3636</v>
      </c>
      <c r="I1003" s="142">
        <v>380000</v>
      </c>
      <c r="J1003" s="142" t="s">
        <v>3593</v>
      </c>
      <c r="K1003" s="88"/>
      <c r="L1003" s="200">
        <v>26000</v>
      </c>
    </row>
    <row r="1004" spans="1:12">
      <c r="A1004" s="72">
        <v>110</v>
      </c>
      <c r="B1004" s="72">
        <v>68</v>
      </c>
      <c r="C1004" s="168" t="s">
        <v>3637</v>
      </c>
      <c r="D1004" s="167" t="s">
        <v>1646</v>
      </c>
      <c r="E1004" s="166" t="s">
        <v>487</v>
      </c>
      <c r="F1004" s="166" t="s">
        <v>3638</v>
      </c>
      <c r="G1004" s="139" t="s">
        <v>3086</v>
      </c>
      <c r="H1004" s="139" t="s">
        <v>3639</v>
      </c>
      <c r="I1004" s="142">
        <v>519000</v>
      </c>
      <c r="J1004" s="142" t="s">
        <v>3640</v>
      </c>
      <c r="K1004" s="88"/>
      <c r="L1004" s="200">
        <v>37200</v>
      </c>
    </row>
    <row r="1005" spans="1:12">
      <c r="A1005" s="72">
        <v>110</v>
      </c>
      <c r="B1005" s="72">
        <v>69</v>
      </c>
      <c r="C1005" s="168" t="s">
        <v>3641</v>
      </c>
      <c r="D1005" s="167" t="s">
        <v>3642</v>
      </c>
      <c r="E1005" s="166" t="s">
        <v>486</v>
      </c>
      <c r="F1005" s="166" t="s">
        <v>3979</v>
      </c>
      <c r="G1005" s="139" t="s">
        <v>3597</v>
      </c>
      <c r="H1005" s="139" t="s">
        <v>3643</v>
      </c>
      <c r="I1005" s="142">
        <v>423000</v>
      </c>
      <c r="J1005" s="142" t="s">
        <v>3640</v>
      </c>
      <c r="K1005" s="88"/>
      <c r="L1005" s="200">
        <v>18000</v>
      </c>
    </row>
    <row r="1006" spans="1:12">
      <c r="A1006" s="313">
        <v>110</v>
      </c>
      <c r="B1006" s="313">
        <v>70</v>
      </c>
      <c r="C1006" s="314" t="s">
        <v>3652</v>
      </c>
      <c r="D1006" s="315" t="s">
        <v>3653</v>
      </c>
      <c r="E1006" s="316" t="s">
        <v>486</v>
      </c>
      <c r="F1006" s="316" t="s">
        <v>3654</v>
      </c>
      <c r="G1006" s="318" t="s">
        <v>3655</v>
      </c>
      <c r="H1006" s="318" t="s">
        <v>5209</v>
      </c>
      <c r="I1006" s="325">
        <v>832000</v>
      </c>
      <c r="J1006" s="325" t="s">
        <v>3656</v>
      </c>
      <c r="K1006" s="326" t="s">
        <v>3209</v>
      </c>
      <c r="L1006" s="321">
        <v>72000</v>
      </c>
    </row>
    <row r="1007" spans="1:12">
      <c r="A1007" s="313">
        <v>110</v>
      </c>
      <c r="B1007" s="313">
        <v>71</v>
      </c>
      <c r="C1007" s="314" t="s">
        <v>3657</v>
      </c>
      <c r="D1007" s="315" t="s">
        <v>3658</v>
      </c>
      <c r="E1007" s="316" t="s">
        <v>487</v>
      </c>
      <c r="F1007" s="316" t="s">
        <v>3648</v>
      </c>
      <c r="G1007" s="318" t="s">
        <v>4851</v>
      </c>
      <c r="H1007" s="318" t="s">
        <v>4814</v>
      </c>
      <c r="I1007" s="325">
        <v>980000</v>
      </c>
      <c r="J1007" s="325" t="s">
        <v>3659</v>
      </c>
      <c r="K1007" s="326" t="s">
        <v>2938</v>
      </c>
      <c r="L1007" s="321">
        <v>97800</v>
      </c>
    </row>
    <row r="1008" spans="1:12">
      <c r="A1008" s="313">
        <v>110</v>
      </c>
      <c r="B1008" s="313">
        <v>72</v>
      </c>
      <c r="C1008" s="314" t="s">
        <v>3660</v>
      </c>
      <c r="D1008" s="315" t="s">
        <v>3661</v>
      </c>
      <c r="E1008" s="316" t="s">
        <v>485</v>
      </c>
      <c r="F1008" s="316" t="s">
        <v>3662</v>
      </c>
      <c r="G1008" s="318" t="s">
        <v>4850</v>
      </c>
      <c r="H1008" s="318" t="s">
        <v>3663</v>
      </c>
      <c r="I1008" s="325">
        <v>810000</v>
      </c>
      <c r="J1008" s="325" t="s">
        <v>3659</v>
      </c>
      <c r="K1008" s="326" t="s">
        <v>2938</v>
      </c>
      <c r="L1008" s="321">
        <v>71100</v>
      </c>
    </row>
    <row r="1009" spans="1:12">
      <c r="A1009" s="72">
        <v>110</v>
      </c>
      <c r="B1009" s="72">
        <v>73</v>
      </c>
      <c r="C1009" s="168" t="s">
        <v>3664</v>
      </c>
      <c r="D1009" s="167" t="s">
        <v>3668</v>
      </c>
      <c r="E1009" s="166" t="s">
        <v>3665</v>
      </c>
      <c r="F1009" s="166" t="s">
        <v>3666</v>
      </c>
      <c r="G1009" s="139" t="s">
        <v>3086</v>
      </c>
      <c r="H1009" s="139" t="s">
        <v>3667</v>
      </c>
      <c r="I1009" s="142">
        <v>801000</v>
      </c>
      <c r="J1009" s="142" t="s">
        <v>3144</v>
      </c>
      <c r="K1009" s="88"/>
      <c r="L1009" s="200">
        <v>76700</v>
      </c>
    </row>
    <row r="1010" spans="1:12" ht="49.5">
      <c r="A1010" s="183">
        <v>110</v>
      </c>
      <c r="B1010" s="183">
        <v>74</v>
      </c>
      <c r="C1010" s="189" t="s">
        <v>3669</v>
      </c>
      <c r="D1010" s="190" t="s">
        <v>3670</v>
      </c>
      <c r="E1010" s="191" t="s">
        <v>3671</v>
      </c>
      <c r="F1010" s="191" t="s">
        <v>3672</v>
      </c>
      <c r="G1010" s="192" t="s">
        <v>3086</v>
      </c>
      <c r="H1010" s="192" t="s">
        <v>3673</v>
      </c>
      <c r="I1010" s="185">
        <v>440000</v>
      </c>
      <c r="J1010" s="185" t="s">
        <v>3199</v>
      </c>
      <c r="K1010" s="193" t="s">
        <v>3899</v>
      </c>
      <c r="L1010" s="201">
        <v>23000</v>
      </c>
    </row>
    <row r="1011" spans="1:12">
      <c r="A1011" s="72">
        <v>110</v>
      </c>
      <c r="B1011" s="72">
        <v>75</v>
      </c>
      <c r="C1011" s="168" t="s">
        <v>3675</v>
      </c>
      <c r="D1011" s="167" t="s">
        <v>1798</v>
      </c>
      <c r="E1011" s="166" t="s">
        <v>1597</v>
      </c>
      <c r="F1011" s="166" t="s">
        <v>3676</v>
      </c>
      <c r="G1011" s="139" t="s">
        <v>3086</v>
      </c>
      <c r="H1011" s="139" t="s">
        <v>3677</v>
      </c>
      <c r="I1011" s="142">
        <v>594000</v>
      </c>
      <c r="J1011" s="142" t="s">
        <v>3678</v>
      </c>
      <c r="K1011" s="88"/>
      <c r="L1011" s="200">
        <v>48000</v>
      </c>
    </row>
    <row r="1012" spans="1:12">
      <c r="A1012" s="72">
        <v>110</v>
      </c>
      <c r="B1012" s="72">
        <v>76</v>
      </c>
      <c r="C1012" s="168" t="s">
        <v>3679</v>
      </c>
      <c r="D1012" s="167" t="s">
        <v>1651</v>
      </c>
      <c r="E1012" s="166" t="s">
        <v>3680</v>
      </c>
      <c r="F1012" s="166" t="s">
        <v>3681</v>
      </c>
      <c r="G1012" s="139" t="s">
        <v>3086</v>
      </c>
      <c r="H1012" s="139" t="s">
        <v>3682</v>
      </c>
      <c r="I1012" s="142">
        <v>700000</v>
      </c>
      <c r="J1012" s="142" t="s">
        <v>3678</v>
      </c>
      <c r="K1012" s="88"/>
      <c r="L1012" s="200">
        <v>54000</v>
      </c>
    </row>
    <row r="1013" spans="1:12">
      <c r="A1013" s="72">
        <v>110</v>
      </c>
      <c r="B1013" s="72">
        <v>77</v>
      </c>
      <c r="C1013" s="168" t="s">
        <v>2917</v>
      </c>
      <c r="D1013" s="167" t="s">
        <v>1709</v>
      </c>
      <c r="E1013" s="166" t="s">
        <v>1095</v>
      </c>
      <c r="F1013" s="166" t="s">
        <v>3683</v>
      </c>
      <c r="G1013" s="139" t="s">
        <v>3684</v>
      </c>
      <c r="H1013" s="139" t="s">
        <v>3685</v>
      </c>
      <c r="I1013" s="142">
        <v>600000</v>
      </c>
      <c r="J1013" s="142" t="s">
        <v>3678</v>
      </c>
      <c r="K1013" s="88"/>
      <c r="L1013" s="200">
        <v>54000</v>
      </c>
    </row>
    <row r="1014" spans="1:12">
      <c r="A1014" s="72">
        <v>110</v>
      </c>
      <c r="B1014" s="72">
        <v>78</v>
      </c>
      <c r="C1014" s="168" t="s">
        <v>3686</v>
      </c>
      <c r="D1014" s="167" t="s">
        <v>3155</v>
      </c>
      <c r="E1014" s="166" t="s">
        <v>3687</v>
      </c>
      <c r="F1014" s="166" t="s">
        <v>3688</v>
      </c>
      <c r="G1014" s="139" t="s">
        <v>3919</v>
      </c>
      <c r="H1014" s="139" t="s">
        <v>3689</v>
      </c>
      <c r="I1014" s="142">
        <v>600000</v>
      </c>
      <c r="J1014" s="142" t="s">
        <v>3385</v>
      </c>
      <c r="K1014" s="88"/>
      <c r="L1014" s="200">
        <v>44000</v>
      </c>
    </row>
    <row r="1015" spans="1:12">
      <c r="A1015" s="72">
        <v>110</v>
      </c>
      <c r="B1015" s="72">
        <v>79</v>
      </c>
      <c r="C1015" s="168" t="s">
        <v>3690</v>
      </c>
      <c r="D1015" s="167" t="s">
        <v>1651</v>
      </c>
      <c r="E1015" s="166" t="s">
        <v>3691</v>
      </c>
      <c r="F1015" s="166" t="s">
        <v>3692</v>
      </c>
      <c r="G1015" s="139" t="s">
        <v>3086</v>
      </c>
      <c r="H1015" s="139" t="s">
        <v>3693</v>
      </c>
      <c r="I1015" s="142">
        <v>800000</v>
      </c>
      <c r="J1015" s="142" t="s">
        <v>3694</v>
      </c>
      <c r="K1015" s="88"/>
      <c r="L1015" s="200">
        <v>80500</v>
      </c>
    </row>
    <row r="1016" spans="1:12">
      <c r="A1016" s="65">
        <v>110</v>
      </c>
      <c r="B1016" s="65">
        <v>80</v>
      </c>
      <c r="C1016" s="115" t="s">
        <v>3695</v>
      </c>
      <c r="D1016" s="119" t="s">
        <v>3696</v>
      </c>
      <c r="E1016" s="109" t="s">
        <v>3697</v>
      </c>
      <c r="F1016" s="109" t="s">
        <v>3698</v>
      </c>
      <c r="G1016" s="56" t="s">
        <v>3700</v>
      </c>
      <c r="H1016" s="56" t="s">
        <v>3699</v>
      </c>
      <c r="I1016" s="110">
        <v>522000</v>
      </c>
      <c r="J1016" s="110" t="s">
        <v>3878</v>
      </c>
      <c r="K1016" s="87"/>
      <c r="L1016" s="289">
        <v>44000</v>
      </c>
    </row>
    <row r="1017" spans="1:12">
      <c r="A1017" s="72">
        <v>110</v>
      </c>
      <c r="B1017" s="72">
        <v>81</v>
      </c>
      <c r="C1017" s="168" t="s">
        <v>3848</v>
      </c>
      <c r="D1017" s="167" t="s">
        <v>3849</v>
      </c>
      <c r="E1017" s="292" t="s">
        <v>2154</v>
      </c>
      <c r="F1017" s="166" t="s">
        <v>3851</v>
      </c>
      <c r="G1017" s="293" t="s">
        <v>3852</v>
      </c>
      <c r="H1017" s="139" t="s">
        <v>3850</v>
      </c>
      <c r="I1017" s="294">
        <v>777000</v>
      </c>
      <c r="J1017" s="142" t="s">
        <v>3853</v>
      </c>
      <c r="K1017" s="295" t="s">
        <v>3861</v>
      </c>
      <c r="L1017" s="200">
        <v>67000</v>
      </c>
    </row>
    <row r="1018" spans="1:12" ht="66">
      <c r="A1018" s="296">
        <v>110</v>
      </c>
      <c r="B1018" s="296" t="s">
        <v>3901</v>
      </c>
      <c r="C1018" s="296" t="s">
        <v>3862</v>
      </c>
      <c r="D1018" s="297" t="s">
        <v>3854</v>
      </c>
      <c r="E1018" s="298" t="s">
        <v>3855</v>
      </c>
      <c r="F1018" s="298" t="s">
        <v>3856</v>
      </c>
      <c r="G1018" s="296" t="s">
        <v>3867</v>
      </c>
      <c r="H1018" s="296" t="s">
        <v>3858</v>
      </c>
      <c r="I1018" s="299">
        <v>540000</v>
      </c>
      <c r="J1018" s="299" t="s">
        <v>3869</v>
      </c>
      <c r="K1018" s="300" t="s">
        <v>3898</v>
      </c>
      <c r="L1018" s="286">
        <v>52600</v>
      </c>
    </row>
    <row r="1019" spans="1:12" ht="66">
      <c r="A1019" s="147">
        <v>110</v>
      </c>
      <c r="B1019" s="147" t="s">
        <v>3900</v>
      </c>
      <c r="C1019" s="199" t="s">
        <v>3863</v>
      </c>
      <c r="D1019" s="148" t="s">
        <v>1767</v>
      </c>
      <c r="E1019" s="172" t="s">
        <v>3865</v>
      </c>
      <c r="F1019" s="172" t="s">
        <v>3866</v>
      </c>
      <c r="G1019" s="179" t="s">
        <v>3857</v>
      </c>
      <c r="H1019" s="179" t="s">
        <v>3868</v>
      </c>
      <c r="I1019" s="150">
        <v>661514</v>
      </c>
      <c r="J1019" s="150" t="s">
        <v>3859</v>
      </c>
      <c r="K1019" s="187" t="s">
        <v>3897</v>
      </c>
      <c r="L1019" s="186">
        <v>68314</v>
      </c>
    </row>
    <row r="1020" spans="1:12" ht="33">
      <c r="A1020" s="72">
        <v>110</v>
      </c>
      <c r="B1020" s="72">
        <v>84</v>
      </c>
      <c r="C1020" s="168" t="s">
        <v>3872</v>
      </c>
      <c r="D1020" s="167" t="s">
        <v>3873</v>
      </c>
      <c r="E1020" s="166" t="s">
        <v>3874</v>
      </c>
      <c r="F1020" s="166" t="s">
        <v>3875</v>
      </c>
      <c r="G1020" s="139" t="s">
        <v>3876</v>
      </c>
      <c r="H1020" s="139" t="s">
        <v>3877</v>
      </c>
      <c r="I1020" s="142">
        <v>649000</v>
      </c>
      <c r="J1020" s="142" t="s">
        <v>3879</v>
      </c>
      <c r="K1020" s="27" t="s">
        <v>3896</v>
      </c>
      <c r="L1020" s="200">
        <v>50850</v>
      </c>
    </row>
    <row r="1021" spans="1:12" ht="49.5">
      <c r="A1021" s="183">
        <v>110</v>
      </c>
      <c r="B1021" s="183">
        <v>85</v>
      </c>
      <c r="C1021" s="189" t="s">
        <v>3880</v>
      </c>
      <c r="D1021" s="190" t="s">
        <v>3466</v>
      </c>
      <c r="E1021" s="191" t="s">
        <v>3881</v>
      </c>
      <c r="F1021" s="191" t="s">
        <v>3882</v>
      </c>
      <c r="G1021" s="192" t="s">
        <v>3883</v>
      </c>
      <c r="H1021" s="192" t="s">
        <v>3884</v>
      </c>
      <c r="I1021" s="185">
        <v>809000</v>
      </c>
      <c r="J1021" s="185" t="s">
        <v>3885</v>
      </c>
      <c r="K1021" s="303" t="s">
        <v>3907</v>
      </c>
      <c r="L1021" s="201">
        <v>82000</v>
      </c>
    </row>
    <row r="1022" spans="1:12" ht="66">
      <c r="A1022" s="183">
        <v>110</v>
      </c>
      <c r="B1022" s="183">
        <v>86</v>
      </c>
      <c r="C1022" s="189" t="s">
        <v>3886</v>
      </c>
      <c r="D1022" s="190" t="s">
        <v>3888</v>
      </c>
      <c r="E1022" s="191" t="s">
        <v>899</v>
      </c>
      <c r="F1022" s="191" t="s">
        <v>3887</v>
      </c>
      <c r="G1022" s="192" t="s">
        <v>3922</v>
      </c>
      <c r="H1022" s="192" t="s">
        <v>3889</v>
      </c>
      <c r="I1022" s="185">
        <v>517000</v>
      </c>
      <c r="J1022" s="185" t="s">
        <v>3890</v>
      </c>
      <c r="K1022" s="303" t="s">
        <v>3906</v>
      </c>
      <c r="L1022" s="201">
        <v>21000</v>
      </c>
    </row>
    <row r="1023" spans="1:12" ht="66">
      <c r="A1023" s="183">
        <v>110</v>
      </c>
      <c r="B1023" s="183">
        <v>87</v>
      </c>
      <c r="C1023" s="192" t="s">
        <v>3891</v>
      </c>
      <c r="D1023" s="191" t="s">
        <v>3892</v>
      </c>
      <c r="E1023" s="191" t="s">
        <v>487</v>
      </c>
      <c r="F1023" s="301" t="s">
        <v>3893</v>
      </c>
      <c r="G1023" s="192" t="s">
        <v>3894</v>
      </c>
      <c r="H1023" s="192" t="s">
        <v>3895</v>
      </c>
      <c r="I1023" s="302">
        <v>840000</v>
      </c>
      <c r="J1023" s="185" t="s">
        <v>3199</v>
      </c>
      <c r="K1023" s="303" t="s">
        <v>3905</v>
      </c>
      <c r="L1023" s="201">
        <v>42500</v>
      </c>
    </row>
    <row r="1025" spans="1:12">
      <c r="C1025" s="207"/>
      <c r="D1025" s="213"/>
      <c r="E1025" s="212"/>
      <c r="F1025" s="212"/>
      <c r="G1025" s="208"/>
      <c r="H1025" s="208"/>
      <c r="J1025" s="210"/>
      <c r="K1025" s="125"/>
    </row>
    <row r="1026" spans="1:12">
      <c r="C1026" s="207"/>
      <c r="D1026" s="213"/>
      <c r="E1026" s="212"/>
      <c r="F1026" s="212"/>
      <c r="G1026" s="208"/>
      <c r="H1026" s="208"/>
      <c r="J1026" s="210"/>
      <c r="K1026" s="125"/>
    </row>
    <row r="1027" spans="1:12">
      <c r="A1027" s="313">
        <v>111</v>
      </c>
      <c r="B1027" s="313">
        <v>1</v>
      </c>
      <c r="C1027" s="314" t="s">
        <v>3235</v>
      </c>
      <c r="D1027" s="326" t="s">
        <v>3254</v>
      </c>
      <c r="E1027" s="316" t="s">
        <v>1587</v>
      </c>
      <c r="F1027" s="316" t="s">
        <v>4040</v>
      </c>
      <c r="G1027" s="318" t="s">
        <v>4798</v>
      </c>
      <c r="H1027" s="318" t="s">
        <v>4039</v>
      </c>
      <c r="I1027" s="325">
        <v>1265000</v>
      </c>
      <c r="J1027" s="325" t="s">
        <v>3208</v>
      </c>
      <c r="K1027" s="326" t="s">
        <v>3209</v>
      </c>
      <c r="L1027" s="321">
        <v>132178</v>
      </c>
    </row>
    <row r="1028" spans="1:12">
      <c r="A1028" s="313">
        <v>111</v>
      </c>
      <c r="B1028" s="313">
        <v>2</v>
      </c>
      <c r="C1028" s="314" t="s">
        <v>1635</v>
      </c>
      <c r="D1028" s="326" t="s">
        <v>3528</v>
      </c>
      <c r="E1028" s="316" t="s">
        <v>1587</v>
      </c>
      <c r="F1028" s="316" t="s">
        <v>4042</v>
      </c>
      <c r="G1028" s="318" t="s">
        <v>4805</v>
      </c>
      <c r="H1028" s="318" t="s">
        <v>4043</v>
      </c>
      <c r="I1028" s="325">
        <v>1352000</v>
      </c>
      <c r="J1028" s="325" t="s">
        <v>3199</v>
      </c>
      <c r="K1028" s="326" t="s">
        <v>3529</v>
      </c>
      <c r="L1028" s="321">
        <v>139500</v>
      </c>
    </row>
    <row r="1029" spans="1:12">
      <c r="A1029" s="313">
        <v>111</v>
      </c>
      <c r="B1029" s="313">
        <v>3</v>
      </c>
      <c r="C1029" s="314" t="s">
        <v>3530</v>
      </c>
      <c r="D1029" s="326" t="s">
        <v>4041</v>
      </c>
      <c r="E1029" s="316" t="s">
        <v>3531</v>
      </c>
      <c r="F1029" s="316" t="s">
        <v>4044</v>
      </c>
      <c r="G1029" s="318" t="s">
        <v>3210</v>
      </c>
      <c r="H1029" s="318" t="s">
        <v>3524</v>
      </c>
      <c r="I1029" s="325">
        <v>847000</v>
      </c>
      <c r="J1029" s="325" t="s">
        <v>3532</v>
      </c>
      <c r="K1029" s="326" t="s">
        <v>3529</v>
      </c>
      <c r="L1029" s="321">
        <v>76500</v>
      </c>
    </row>
    <row r="1030" spans="1:12">
      <c r="A1030" s="313">
        <v>111</v>
      </c>
      <c r="B1030" s="313">
        <v>4</v>
      </c>
      <c r="C1030" s="314" t="s">
        <v>3146</v>
      </c>
      <c r="D1030" s="326" t="s">
        <v>1614</v>
      </c>
      <c r="E1030" s="316" t="s">
        <v>2154</v>
      </c>
      <c r="F1030" s="316" t="s">
        <v>4046</v>
      </c>
      <c r="G1030" s="318" t="s">
        <v>4796</v>
      </c>
      <c r="H1030" s="318" t="s">
        <v>3526</v>
      </c>
      <c r="I1030" s="325">
        <v>802000</v>
      </c>
      <c r="J1030" s="325" t="s">
        <v>3199</v>
      </c>
      <c r="K1030" s="326" t="s">
        <v>3529</v>
      </c>
      <c r="L1030" s="321">
        <v>72800</v>
      </c>
    </row>
    <row r="1031" spans="1:12">
      <c r="A1031" s="313">
        <v>111</v>
      </c>
      <c r="B1031" s="313">
        <v>5</v>
      </c>
      <c r="C1031" s="314" t="s">
        <v>4045</v>
      </c>
      <c r="D1031" s="326" t="s">
        <v>1654</v>
      </c>
      <c r="E1031" s="316" t="s">
        <v>1587</v>
      </c>
      <c r="F1031" s="316" t="s">
        <v>3537</v>
      </c>
      <c r="G1031" s="318" t="s">
        <v>3210</v>
      </c>
      <c r="H1031" s="318" t="s">
        <v>4047</v>
      </c>
      <c r="I1031" s="325">
        <v>1019000</v>
      </c>
      <c r="J1031" s="325" t="s">
        <v>3199</v>
      </c>
      <c r="K1031" s="326" t="s">
        <v>2938</v>
      </c>
      <c r="L1031" s="321">
        <v>99000</v>
      </c>
    </row>
    <row r="1032" spans="1:12">
      <c r="A1032" s="313">
        <v>111</v>
      </c>
      <c r="B1032" s="313">
        <v>6</v>
      </c>
      <c r="C1032" s="314" t="s">
        <v>2597</v>
      </c>
      <c r="D1032" s="326" t="s">
        <v>1798</v>
      </c>
      <c r="E1032" s="316" t="s">
        <v>1095</v>
      </c>
      <c r="F1032" s="316" t="s">
        <v>3644</v>
      </c>
      <c r="G1032" s="318" t="s">
        <v>3210</v>
      </c>
      <c r="H1032" s="318" t="s">
        <v>4048</v>
      </c>
      <c r="I1032" s="325">
        <v>809000</v>
      </c>
      <c r="J1032" s="325" t="s">
        <v>3144</v>
      </c>
      <c r="K1032" s="326" t="s">
        <v>3209</v>
      </c>
      <c r="L1032" s="321">
        <v>69000</v>
      </c>
    </row>
    <row r="1033" spans="1:12">
      <c r="A1033" s="313">
        <v>111</v>
      </c>
      <c r="B1033" s="313">
        <v>7</v>
      </c>
      <c r="C1033" s="314" t="s">
        <v>3649</v>
      </c>
      <c r="D1033" s="326" t="s">
        <v>1316</v>
      </c>
      <c r="E1033" s="316" t="s">
        <v>1597</v>
      </c>
      <c r="F1033" s="316" t="s">
        <v>3650</v>
      </c>
      <c r="G1033" s="318" t="s">
        <v>4816</v>
      </c>
      <c r="H1033" s="318" t="s">
        <v>4815</v>
      </c>
      <c r="I1033" s="325">
        <v>963000</v>
      </c>
      <c r="J1033" s="325" t="s">
        <v>3593</v>
      </c>
      <c r="K1033" s="326" t="s">
        <v>3934</v>
      </c>
      <c r="L1033" s="321">
        <v>88792</v>
      </c>
    </row>
    <row r="1034" spans="1:12">
      <c r="A1034" s="313">
        <v>111</v>
      </c>
      <c r="B1034" s="313">
        <v>8</v>
      </c>
      <c r="C1034" s="314" t="s">
        <v>1865</v>
      </c>
      <c r="D1034" s="326" t="s">
        <v>1614</v>
      </c>
      <c r="E1034" s="316" t="s">
        <v>1587</v>
      </c>
      <c r="F1034" s="316" t="s">
        <v>3651</v>
      </c>
      <c r="G1034" s="318" t="s">
        <v>4810</v>
      </c>
      <c r="H1034" s="318" t="s">
        <v>4049</v>
      </c>
      <c r="I1034" s="325">
        <v>810000</v>
      </c>
      <c r="J1034" s="325" t="s">
        <v>3593</v>
      </c>
      <c r="K1034" s="326" t="s">
        <v>2938</v>
      </c>
      <c r="L1034" s="321">
        <v>70600</v>
      </c>
    </row>
    <row r="1035" spans="1:12" ht="33">
      <c r="A1035" s="313">
        <v>111</v>
      </c>
      <c r="B1035" s="313">
        <v>9</v>
      </c>
      <c r="C1035" s="314" t="s">
        <v>3669</v>
      </c>
      <c r="D1035" s="315" t="s">
        <v>3097</v>
      </c>
      <c r="E1035" s="316" t="s">
        <v>3671</v>
      </c>
      <c r="F1035" s="316" t="s">
        <v>3674</v>
      </c>
      <c r="G1035" s="318" t="s">
        <v>3210</v>
      </c>
      <c r="H1035" s="318" t="s">
        <v>4051</v>
      </c>
      <c r="I1035" s="325">
        <v>374000</v>
      </c>
      <c r="J1035" s="325" t="s">
        <v>3199</v>
      </c>
      <c r="K1035" s="337" t="s">
        <v>4050</v>
      </c>
      <c r="L1035" s="321">
        <v>13200</v>
      </c>
    </row>
    <row r="1036" spans="1:12" ht="49.5">
      <c r="A1036" s="313">
        <v>111</v>
      </c>
      <c r="B1036" s="313">
        <v>10</v>
      </c>
      <c r="C1036" s="318" t="s">
        <v>3891</v>
      </c>
      <c r="D1036" s="316" t="s">
        <v>3892</v>
      </c>
      <c r="E1036" s="316" t="s">
        <v>487</v>
      </c>
      <c r="F1036" s="338" t="s">
        <v>4052</v>
      </c>
      <c r="G1036" s="318" t="s">
        <v>4799</v>
      </c>
      <c r="H1036" s="318" t="s">
        <v>4053</v>
      </c>
      <c r="I1036" s="339">
        <v>829000</v>
      </c>
      <c r="J1036" s="325" t="s">
        <v>3199</v>
      </c>
      <c r="K1036" s="340" t="s">
        <v>3932</v>
      </c>
      <c r="L1036" s="321">
        <v>41500</v>
      </c>
    </row>
    <row r="1037" spans="1:12">
      <c r="A1037" s="147">
        <v>111</v>
      </c>
      <c r="B1037" s="147">
        <v>11</v>
      </c>
      <c r="C1037" s="179" t="s">
        <v>3909</v>
      </c>
      <c r="D1037" s="172" t="s">
        <v>3910</v>
      </c>
      <c r="E1037" s="172" t="s">
        <v>3911</v>
      </c>
      <c r="F1037" s="290" t="s">
        <v>4054</v>
      </c>
      <c r="G1037" s="179" t="s">
        <v>3912</v>
      </c>
      <c r="H1037" s="179" t="s">
        <v>3913</v>
      </c>
      <c r="I1037" s="341">
        <v>790000</v>
      </c>
      <c r="J1037" s="150" t="s">
        <v>3914</v>
      </c>
      <c r="K1037" s="187" t="s">
        <v>3915</v>
      </c>
      <c r="L1037" s="186">
        <v>82800</v>
      </c>
    </row>
    <row r="1038" spans="1:12" ht="33">
      <c r="A1038" s="313">
        <v>111</v>
      </c>
      <c r="B1038" s="313">
        <v>12</v>
      </c>
      <c r="C1038" s="318" t="s">
        <v>3935</v>
      </c>
      <c r="D1038" s="316" t="s">
        <v>3937</v>
      </c>
      <c r="E1038" s="316" t="s">
        <v>3938</v>
      </c>
      <c r="F1038" s="338" t="s">
        <v>4055</v>
      </c>
      <c r="G1038" s="318" t="s">
        <v>3933</v>
      </c>
      <c r="H1038" s="318" t="s">
        <v>4056</v>
      </c>
      <c r="I1038" s="339">
        <v>657000</v>
      </c>
      <c r="J1038" s="325" t="s">
        <v>3943</v>
      </c>
      <c r="K1038" s="337" t="s">
        <v>3941</v>
      </c>
      <c r="L1038" s="321">
        <v>62000</v>
      </c>
    </row>
    <row r="1039" spans="1:12" ht="33">
      <c r="A1039" s="313">
        <v>111</v>
      </c>
      <c r="B1039" s="313">
        <v>13</v>
      </c>
      <c r="C1039" s="318" t="s">
        <v>4874</v>
      </c>
      <c r="D1039" s="316" t="s">
        <v>4873</v>
      </c>
      <c r="E1039" s="316" t="s">
        <v>3945</v>
      </c>
      <c r="F1039" s="338" t="s">
        <v>4057</v>
      </c>
      <c r="G1039" s="318" t="s">
        <v>4872</v>
      </c>
      <c r="H1039" s="318" t="s">
        <v>4058</v>
      </c>
      <c r="I1039" s="339">
        <v>800000</v>
      </c>
      <c r="J1039" s="325" t="s">
        <v>3949</v>
      </c>
      <c r="K1039" s="337" t="s">
        <v>3962</v>
      </c>
      <c r="L1039" s="321">
        <v>62000</v>
      </c>
    </row>
    <row r="1040" spans="1:12" ht="33">
      <c r="A1040" s="72">
        <v>111</v>
      </c>
      <c r="B1040" s="72">
        <v>14</v>
      </c>
      <c r="C1040" s="139" t="s">
        <v>3951</v>
      </c>
      <c r="D1040" s="166" t="s">
        <v>930</v>
      </c>
      <c r="E1040" s="166" t="s">
        <v>3952</v>
      </c>
      <c r="F1040" s="311" t="s">
        <v>4059</v>
      </c>
      <c r="G1040" s="139" t="s">
        <v>4806</v>
      </c>
      <c r="H1040" s="139" t="s">
        <v>4061</v>
      </c>
      <c r="I1040" s="312">
        <v>593000</v>
      </c>
      <c r="J1040" s="142" t="s">
        <v>3964</v>
      </c>
      <c r="K1040" s="188" t="s">
        <v>3953</v>
      </c>
      <c r="L1040" s="200">
        <v>43000</v>
      </c>
    </row>
    <row r="1041" spans="1:12">
      <c r="A1041" s="72">
        <v>111</v>
      </c>
      <c r="B1041" s="72">
        <v>15</v>
      </c>
      <c r="C1041" s="139" t="s">
        <v>1748</v>
      </c>
      <c r="D1041" s="166" t="s">
        <v>3957</v>
      </c>
      <c r="E1041" s="166" t="s">
        <v>3952</v>
      </c>
      <c r="F1041" s="311" t="s">
        <v>3956</v>
      </c>
      <c r="G1041" s="139" t="s">
        <v>4800</v>
      </c>
      <c r="H1041" s="139" t="s">
        <v>3955</v>
      </c>
      <c r="I1041" s="312">
        <v>500000</v>
      </c>
      <c r="J1041" s="142" t="s">
        <v>3949</v>
      </c>
      <c r="K1041" s="188" t="s">
        <v>3954</v>
      </c>
      <c r="L1041" s="200">
        <v>41200</v>
      </c>
    </row>
    <row r="1042" spans="1:12">
      <c r="A1042" s="72">
        <v>111</v>
      </c>
      <c r="B1042" s="72">
        <v>16</v>
      </c>
      <c r="C1042" s="139" t="s">
        <v>3958</v>
      </c>
      <c r="D1042" s="166" t="s">
        <v>3097</v>
      </c>
      <c r="E1042" s="166" t="s">
        <v>3939</v>
      </c>
      <c r="F1042" s="311" t="s">
        <v>4062</v>
      </c>
      <c r="G1042" s="139" t="s">
        <v>3210</v>
      </c>
      <c r="H1042" s="139" t="s">
        <v>3959</v>
      </c>
      <c r="I1042" s="312">
        <v>500000</v>
      </c>
      <c r="J1042" s="142" t="s">
        <v>3960</v>
      </c>
      <c r="K1042" s="188" t="s">
        <v>3961</v>
      </c>
      <c r="L1042" s="200">
        <v>41000</v>
      </c>
    </row>
    <row r="1043" spans="1:12" ht="33">
      <c r="A1043" s="72">
        <v>111</v>
      </c>
      <c r="B1043" s="72">
        <v>17</v>
      </c>
      <c r="C1043" s="139" t="s">
        <v>971</v>
      </c>
      <c r="D1043" s="166" t="s">
        <v>4060</v>
      </c>
      <c r="E1043" s="166" t="s">
        <v>3952</v>
      </c>
      <c r="F1043" s="311" t="s">
        <v>4063</v>
      </c>
      <c r="G1043" s="139" t="s">
        <v>4801</v>
      </c>
      <c r="H1043" s="139" t="s">
        <v>4064</v>
      </c>
      <c r="I1043" s="312">
        <v>670000</v>
      </c>
      <c r="J1043" s="142" t="s">
        <v>3944</v>
      </c>
      <c r="K1043" s="27" t="s">
        <v>3963</v>
      </c>
      <c r="L1043" s="200">
        <v>50500</v>
      </c>
    </row>
    <row r="1044" spans="1:12">
      <c r="A1044" s="72">
        <v>111</v>
      </c>
      <c r="B1044" s="72">
        <v>18</v>
      </c>
      <c r="C1044" s="139" t="s">
        <v>3965</v>
      </c>
      <c r="D1044" s="166" t="s">
        <v>3966</v>
      </c>
      <c r="E1044" s="166" t="s">
        <v>3952</v>
      </c>
      <c r="F1044" s="311" t="s">
        <v>3967</v>
      </c>
      <c r="G1044" s="139" t="s">
        <v>4810</v>
      </c>
      <c r="H1044" s="139" t="s">
        <v>4065</v>
      </c>
      <c r="I1044" s="312">
        <v>732000</v>
      </c>
      <c r="J1044" s="142" t="s">
        <v>3199</v>
      </c>
      <c r="K1044" s="188" t="s">
        <v>3968</v>
      </c>
      <c r="L1044" s="200">
        <v>72000</v>
      </c>
    </row>
    <row r="1045" spans="1:12">
      <c r="A1045" s="72">
        <v>111</v>
      </c>
      <c r="B1045" s="72">
        <v>19</v>
      </c>
      <c r="C1045" s="139" t="s">
        <v>3972</v>
      </c>
      <c r="D1045" s="166" t="s">
        <v>3971</v>
      </c>
      <c r="E1045" s="166" t="s">
        <v>3952</v>
      </c>
      <c r="F1045" s="311" t="s">
        <v>4066</v>
      </c>
      <c r="G1045" s="139" t="s">
        <v>3970</v>
      </c>
      <c r="H1045" s="139" t="s">
        <v>4067</v>
      </c>
      <c r="I1045" s="312">
        <v>550000</v>
      </c>
      <c r="J1045" s="142" t="s">
        <v>3949</v>
      </c>
      <c r="K1045" s="188" t="s">
        <v>3969</v>
      </c>
      <c r="L1045" s="200">
        <v>48000</v>
      </c>
    </row>
    <row r="1046" spans="1:12">
      <c r="A1046" s="72">
        <v>111</v>
      </c>
      <c r="B1046" s="72">
        <v>20</v>
      </c>
      <c r="C1046" s="139" t="s">
        <v>3973</v>
      </c>
      <c r="D1046" s="166" t="s">
        <v>1614</v>
      </c>
      <c r="E1046" s="166" t="s">
        <v>3974</v>
      </c>
      <c r="F1046" s="311" t="s">
        <v>4068</v>
      </c>
      <c r="G1046" s="139" t="s">
        <v>4803</v>
      </c>
      <c r="H1046" s="139" t="s">
        <v>3975</v>
      </c>
      <c r="I1046" s="312">
        <v>450000</v>
      </c>
      <c r="J1046" s="142" t="s">
        <v>3960</v>
      </c>
      <c r="K1046" s="188" t="s">
        <v>3976</v>
      </c>
      <c r="L1046" s="200">
        <v>43000</v>
      </c>
    </row>
    <row r="1047" spans="1:12">
      <c r="A1047" s="72">
        <v>111</v>
      </c>
      <c r="B1047" s="72">
        <v>21</v>
      </c>
      <c r="C1047" s="139" t="s">
        <v>3978</v>
      </c>
      <c r="D1047" s="166" t="s">
        <v>3937</v>
      </c>
      <c r="E1047" s="166" t="s">
        <v>898</v>
      </c>
      <c r="F1047" s="311" t="s">
        <v>4069</v>
      </c>
      <c r="G1047" s="139" t="s">
        <v>4794</v>
      </c>
      <c r="H1047" s="139" t="s">
        <v>4070</v>
      </c>
      <c r="I1047" s="312">
        <v>387000</v>
      </c>
      <c r="J1047" s="142" t="s">
        <v>3983</v>
      </c>
      <c r="K1047" s="188" t="s">
        <v>3977</v>
      </c>
      <c r="L1047" s="200">
        <v>27000</v>
      </c>
    </row>
    <row r="1048" spans="1:12">
      <c r="A1048" s="313">
        <v>111</v>
      </c>
      <c r="B1048" s="313">
        <v>22</v>
      </c>
      <c r="C1048" s="318" t="s">
        <v>3988</v>
      </c>
      <c r="D1048" s="316" t="s">
        <v>1614</v>
      </c>
      <c r="E1048" s="316" t="s">
        <v>3989</v>
      </c>
      <c r="F1048" s="338" t="s">
        <v>3986</v>
      </c>
      <c r="G1048" s="318" t="s">
        <v>3985</v>
      </c>
      <c r="H1048" s="318" t="s">
        <v>3982</v>
      </c>
      <c r="I1048" s="339">
        <v>925000</v>
      </c>
      <c r="J1048" s="325" t="s">
        <v>3995</v>
      </c>
      <c r="K1048" s="337" t="s">
        <v>3993</v>
      </c>
      <c r="L1048" s="321">
        <v>96800</v>
      </c>
    </row>
    <row r="1049" spans="1:12" ht="33">
      <c r="A1049" s="313">
        <v>111</v>
      </c>
      <c r="B1049" s="313">
        <v>23</v>
      </c>
      <c r="C1049" s="318" t="s">
        <v>3998</v>
      </c>
      <c r="D1049" s="316" t="s">
        <v>2799</v>
      </c>
      <c r="E1049" s="316" t="s">
        <v>3997</v>
      </c>
      <c r="F1049" s="338" t="s">
        <v>4071</v>
      </c>
      <c r="G1049" s="318" t="s">
        <v>4001</v>
      </c>
      <c r="H1049" s="318" t="s">
        <v>3996</v>
      </c>
      <c r="I1049" s="339">
        <v>1134000</v>
      </c>
      <c r="J1049" s="325" t="s">
        <v>3995</v>
      </c>
      <c r="K1049" s="337" t="s">
        <v>3994</v>
      </c>
      <c r="L1049" s="321">
        <v>114000</v>
      </c>
    </row>
    <row r="1050" spans="1:12" ht="33">
      <c r="A1050" s="72">
        <v>111</v>
      </c>
      <c r="B1050" s="72">
        <v>24</v>
      </c>
      <c r="C1050" s="139" t="s">
        <v>4004</v>
      </c>
      <c r="D1050" s="166" t="s">
        <v>4005</v>
      </c>
      <c r="E1050" s="166" t="s">
        <v>4006</v>
      </c>
      <c r="F1050" s="311" t="s">
        <v>4072</v>
      </c>
      <c r="G1050" s="139" t="s">
        <v>4796</v>
      </c>
      <c r="H1050" s="139" t="s">
        <v>4073</v>
      </c>
      <c r="I1050" s="312">
        <v>516000</v>
      </c>
      <c r="J1050" s="142" t="s">
        <v>4008</v>
      </c>
      <c r="K1050" s="188" t="s">
        <v>4007</v>
      </c>
      <c r="L1050" s="200">
        <v>36000</v>
      </c>
    </row>
    <row r="1051" spans="1:12" ht="33">
      <c r="A1051" s="72">
        <v>111</v>
      </c>
      <c r="B1051" s="72">
        <v>25</v>
      </c>
      <c r="C1051" s="139" t="s">
        <v>4010</v>
      </c>
      <c r="D1051" s="166" t="s">
        <v>923</v>
      </c>
      <c r="E1051" s="166" t="s">
        <v>900</v>
      </c>
      <c r="F1051" s="311" t="s">
        <v>4074</v>
      </c>
      <c r="G1051" s="139" t="s">
        <v>3210</v>
      </c>
      <c r="H1051" s="139" t="s">
        <v>4009</v>
      </c>
      <c r="I1051" s="312">
        <v>1207000</v>
      </c>
      <c r="J1051" s="142" t="s">
        <v>4015</v>
      </c>
      <c r="K1051" s="188" t="s">
        <v>4016</v>
      </c>
      <c r="L1051" s="200">
        <v>126955</v>
      </c>
    </row>
    <row r="1052" spans="1:12">
      <c r="A1052" s="72">
        <v>111</v>
      </c>
      <c r="B1052" s="72">
        <v>26</v>
      </c>
      <c r="C1052" s="139" t="s">
        <v>2084</v>
      </c>
      <c r="D1052" s="166" t="s">
        <v>4011</v>
      </c>
      <c r="E1052" s="166" t="s">
        <v>4012</v>
      </c>
      <c r="F1052" s="311" t="s">
        <v>4013</v>
      </c>
      <c r="G1052" s="139" t="s">
        <v>3984</v>
      </c>
      <c r="H1052" s="139" t="s">
        <v>4075</v>
      </c>
      <c r="I1052" s="312">
        <v>379000</v>
      </c>
      <c r="J1052" s="142" t="s">
        <v>4018</v>
      </c>
      <c r="K1052" s="188" t="s">
        <v>4014</v>
      </c>
      <c r="L1052" s="200">
        <v>25400</v>
      </c>
    </row>
    <row r="1053" spans="1:12" ht="49.5">
      <c r="A1053" s="72">
        <v>111</v>
      </c>
      <c r="B1053" s="72">
        <v>27</v>
      </c>
      <c r="C1053" s="139" t="s">
        <v>1084</v>
      </c>
      <c r="D1053" s="166" t="s">
        <v>4022</v>
      </c>
      <c r="E1053" s="166" t="s">
        <v>4023</v>
      </c>
      <c r="F1053" s="311" t="s">
        <v>4021</v>
      </c>
      <c r="G1053" s="139" t="s">
        <v>4020</v>
      </c>
      <c r="H1053" s="139" t="s">
        <v>4019</v>
      </c>
      <c r="I1053" s="312">
        <v>786000</v>
      </c>
      <c r="J1053" s="142" t="s">
        <v>3199</v>
      </c>
      <c r="K1053" s="188" t="s">
        <v>4017</v>
      </c>
      <c r="L1053" s="200">
        <v>89000</v>
      </c>
    </row>
    <row r="1054" spans="1:12" ht="49.5">
      <c r="A1054" s="72">
        <v>111</v>
      </c>
      <c r="B1054" s="72">
        <v>28</v>
      </c>
      <c r="C1054" s="139" t="s">
        <v>4024</v>
      </c>
      <c r="D1054" s="126" t="s">
        <v>4025</v>
      </c>
      <c r="E1054" s="166" t="s">
        <v>2154</v>
      </c>
      <c r="F1054" s="311" t="s">
        <v>4076</v>
      </c>
      <c r="G1054" s="139" t="s">
        <v>4026</v>
      </c>
      <c r="H1054" s="139" t="s">
        <v>4077</v>
      </c>
      <c r="I1054" s="312">
        <v>850000</v>
      </c>
      <c r="J1054" s="142" t="s">
        <v>4029</v>
      </c>
      <c r="K1054" s="188" t="s">
        <v>4027</v>
      </c>
      <c r="L1054" s="200">
        <v>73800</v>
      </c>
    </row>
    <row r="1055" spans="1:12">
      <c r="A1055" s="72">
        <v>111</v>
      </c>
      <c r="B1055" s="72">
        <v>29</v>
      </c>
      <c r="C1055" s="139" t="s">
        <v>4033</v>
      </c>
      <c r="D1055" s="166" t="s">
        <v>4032</v>
      </c>
      <c r="E1055" s="166" t="s">
        <v>2154</v>
      </c>
      <c r="F1055" s="311" t="s">
        <v>4031</v>
      </c>
      <c r="G1055" s="139" t="s">
        <v>4809</v>
      </c>
      <c r="H1055" s="139" t="s">
        <v>4030</v>
      </c>
      <c r="I1055" s="312">
        <v>655000</v>
      </c>
      <c r="J1055" s="142" t="s">
        <v>3199</v>
      </c>
      <c r="K1055" s="188" t="s">
        <v>4028</v>
      </c>
      <c r="L1055" s="200">
        <v>61500</v>
      </c>
    </row>
    <row r="1056" spans="1:12" ht="33">
      <c r="A1056" s="72">
        <v>111</v>
      </c>
      <c r="B1056" s="72">
        <v>30</v>
      </c>
      <c r="C1056" s="139" t="s">
        <v>4034</v>
      </c>
      <c r="D1056" s="166" t="s">
        <v>4035</v>
      </c>
      <c r="E1056" s="166" t="s">
        <v>898</v>
      </c>
      <c r="F1056" s="311" t="s">
        <v>4078</v>
      </c>
      <c r="G1056" s="139" t="s">
        <v>4831</v>
      </c>
      <c r="H1056" s="139" t="s">
        <v>4079</v>
      </c>
      <c r="I1056" s="312">
        <v>675000</v>
      </c>
      <c r="J1056" s="142" t="s">
        <v>3159</v>
      </c>
      <c r="K1056" s="188" t="s">
        <v>4036</v>
      </c>
      <c r="L1056" s="200">
        <v>56300</v>
      </c>
    </row>
    <row r="1057" spans="1:12" ht="33">
      <c r="A1057" s="72">
        <v>111</v>
      </c>
      <c r="B1057" s="72">
        <v>31</v>
      </c>
      <c r="C1057" s="139" t="s">
        <v>4038</v>
      </c>
      <c r="D1057" s="166" t="s">
        <v>1056</v>
      </c>
      <c r="E1057" s="166" t="s">
        <v>898</v>
      </c>
      <c r="F1057" s="311" t="s">
        <v>4080</v>
      </c>
      <c r="G1057" s="139" t="s">
        <v>3210</v>
      </c>
      <c r="H1057" s="139" t="s">
        <v>4081</v>
      </c>
      <c r="I1057" s="312">
        <v>567000</v>
      </c>
      <c r="J1057" s="142" t="s">
        <v>4088</v>
      </c>
      <c r="K1057" s="188" t="s">
        <v>4037</v>
      </c>
      <c r="L1057" s="200">
        <v>41000</v>
      </c>
    </row>
    <row r="1058" spans="1:12" ht="33">
      <c r="A1058" s="313">
        <v>111</v>
      </c>
      <c r="B1058" s="313">
        <v>32</v>
      </c>
      <c r="C1058" s="318" t="s">
        <v>4082</v>
      </c>
      <c r="D1058" s="316" t="s">
        <v>4083</v>
      </c>
      <c r="E1058" s="316" t="s">
        <v>4084</v>
      </c>
      <c r="F1058" s="338" t="s">
        <v>4085</v>
      </c>
      <c r="G1058" s="318" t="s">
        <v>5329</v>
      </c>
      <c r="H1058" s="318" t="s">
        <v>4087</v>
      </c>
      <c r="I1058" s="339">
        <v>799000</v>
      </c>
      <c r="J1058" s="325" t="s">
        <v>3199</v>
      </c>
      <c r="K1058" s="337" t="s">
        <v>4089</v>
      </c>
      <c r="L1058" s="321">
        <v>69000</v>
      </c>
    </row>
    <row r="1059" spans="1:12" ht="49.5">
      <c r="A1059" s="313">
        <v>111</v>
      </c>
      <c r="B1059" s="313">
        <v>33</v>
      </c>
      <c r="C1059" s="318" t="s">
        <v>4095</v>
      </c>
      <c r="D1059" s="316" t="s">
        <v>4083</v>
      </c>
      <c r="E1059" s="316" t="s">
        <v>4094</v>
      </c>
      <c r="F1059" s="338" t="s">
        <v>4093</v>
      </c>
      <c r="G1059" s="318" t="s">
        <v>4086</v>
      </c>
      <c r="H1059" s="318" t="s">
        <v>4092</v>
      </c>
      <c r="I1059" s="339">
        <v>866000</v>
      </c>
      <c r="J1059" s="325" t="s">
        <v>4126</v>
      </c>
      <c r="K1059" s="337" t="s">
        <v>4091</v>
      </c>
      <c r="L1059" s="321">
        <v>76000</v>
      </c>
    </row>
    <row r="1060" spans="1:12">
      <c r="A1060" s="313">
        <v>111</v>
      </c>
      <c r="B1060" s="313">
        <v>34</v>
      </c>
      <c r="C1060" s="318" t="s">
        <v>4103</v>
      </c>
      <c r="D1060" s="316" t="s">
        <v>3393</v>
      </c>
      <c r="E1060" s="316" t="s">
        <v>4094</v>
      </c>
      <c r="F1060" s="338" t="s">
        <v>4102</v>
      </c>
      <c r="G1060" s="318" t="s">
        <v>4101</v>
      </c>
      <c r="H1060" s="318" t="s">
        <v>4128</v>
      </c>
      <c r="I1060" s="339">
        <v>603000</v>
      </c>
      <c r="J1060" s="325" t="s">
        <v>3199</v>
      </c>
      <c r="K1060" s="337" t="s">
        <v>4100</v>
      </c>
      <c r="L1060" s="321">
        <v>55000</v>
      </c>
    </row>
    <row r="1061" spans="1:12" ht="33">
      <c r="A1061" s="72">
        <v>111</v>
      </c>
      <c r="B1061" s="72">
        <v>35</v>
      </c>
      <c r="C1061" s="139" t="s">
        <v>4104</v>
      </c>
      <c r="D1061" s="166" t="s">
        <v>4105</v>
      </c>
      <c r="E1061" s="166" t="s">
        <v>4106</v>
      </c>
      <c r="F1061" s="311" t="s">
        <v>4107</v>
      </c>
      <c r="G1061" s="139" t="s">
        <v>4108</v>
      </c>
      <c r="H1061" s="139" t="s">
        <v>4109</v>
      </c>
      <c r="I1061" s="312">
        <v>803000</v>
      </c>
      <c r="J1061" s="142" t="s">
        <v>4110</v>
      </c>
      <c r="K1061" s="188" t="s">
        <v>4111</v>
      </c>
      <c r="L1061" s="200">
        <v>69000</v>
      </c>
    </row>
    <row r="1062" spans="1:12" ht="33">
      <c r="A1062" s="72">
        <v>111</v>
      </c>
      <c r="B1062" s="72">
        <v>36</v>
      </c>
      <c r="C1062" s="139" t="s">
        <v>4119</v>
      </c>
      <c r="D1062" s="166" t="s">
        <v>4118</v>
      </c>
      <c r="E1062" s="166" t="s">
        <v>4117</v>
      </c>
      <c r="F1062" s="311" t="s">
        <v>4116</v>
      </c>
      <c r="G1062" s="139" t="s">
        <v>4794</v>
      </c>
      <c r="H1062" s="139" t="s">
        <v>4114</v>
      </c>
      <c r="I1062" s="312">
        <v>1006000</v>
      </c>
      <c r="J1062" s="142" t="s">
        <v>4113</v>
      </c>
      <c r="K1062" s="188" t="s">
        <v>4112</v>
      </c>
      <c r="L1062" s="200">
        <v>99800</v>
      </c>
    </row>
    <row r="1063" spans="1:12" ht="33">
      <c r="A1063" s="72">
        <v>111</v>
      </c>
      <c r="B1063" s="72">
        <v>37</v>
      </c>
      <c r="C1063" s="139" t="s">
        <v>2983</v>
      </c>
      <c r="D1063" s="166" t="s">
        <v>4120</v>
      </c>
      <c r="E1063" s="166" t="s">
        <v>4106</v>
      </c>
      <c r="F1063" s="311" t="s">
        <v>4121</v>
      </c>
      <c r="G1063" s="139" t="s">
        <v>3210</v>
      </c>
      <c r="H1063" s="139" t="s">
        <v>4122</v>
      </c>
      <c r="I1063" s="312">
        <v>598000</v>
      </c>
      <c r="J1063" s="142" t="s">
        <v>4123</v>
      </c>
      <c r="K1063" s="188" t="s">
        <v>4124</v>
      </c>
      <c r="L1063" s="200">
        <v>48000</v>
      </c>
    </row>
    <row r="1064" spans="1:12" ht="33">
      <c r="A1064" s="72">
        <v>111</v>
      </c>
      <c r="B1064" s="72">
        <v>38</v>
      </c>
      <c r="C1064" s="139" t="s">
        <v>4130</v>
      </c>
      <c r="D1064" s="166" t="s">
        <v>4120</v>
      </c>
      <c r="E1064" s="166" t="s">
        <v>4094</v>
      </c>
      <c r="F1064" s="311" t="s">
        <v>4129</v>
      </c>
      <c r="G1064" s="139" t="s">
        <v>4808</v>
      </c>
      <c r="H1064" s="139" t="s">
        <v>4127</v>
      </c>
      <c r="I1064" s="312">
        <v>700000</v>
      </c>
      <c r="J1064" s="142" t="s">
        <v>4088</v>
      </c>
      <c r="K1064" s="188" t="s">
        <v>4125</v>
      </c>
      <c r="L1064" s="200">
        <v>60000</v>
      </c>
    </row>
    <row r="1065" spans="1:12">
      <c r="A1065" s="72">
        <v>111</v>
      </c>
      <c r="B1065" s="72">
        <v>39</v>
      </c>
      <c r="C1065" s="139" t="s">
        <v>3122</v>
      </c>
      <c r="D1065" s="166" t="s">
        <v>2799</v>
      </c>
      <c r="E1065" s="166" t="s">
        <v>4131</v>
      </c>
      <c r="F1065" s="311" t="s">
        <v>4132</v>
      </c>
      <c r="G1065" s="139" t="s">
        <v>4108</v>
      </c>
      <c r="H1065" s="139" t="s">
        <v>4133</v>
      </c>
      <c r="I1065" s="312">
        <v>1080000</v>
      </c>
      <c r="J1065" s="142" t="s">
        <v>3960</v>
      </c>
      <c r="K1065" s="188" t="s">
        <v>4134</v>
      </c>
      <c r="L1065" s="200">
        <v>117000</v>
      </c>
    </row>
    <row r="1066" spans="1:12">
      <c r="A1066" s="72">
        <v>111</v>
      </c>
      <c r="B1066" s="72">
        <v>40</v>
      </c>
      <c r="C1066" s="139" t="s">
        <v>4139</v>
      </c>
      <c r="D1066" s="166" t="s">
        <v>4138</v>
      </c>
      <c r="E1066" s="166" t="s">
        <v>898</v>
      </c>
      <c r="F1066" s="311" t="s">
        <v>4137</v>
      </c>
      <c r="G1066" s="139" t="s">
        <v>3210</v>
      </c>
      <c r="H1066" s="139" t="s">
        <v>4136</v>
      </c>
      <c r="I1066" s="312">
        <v>595000</v>
      </c>
      <c r="J1066" s="142" t="s">
        <v>3199</v>
      </c>
      <c r="K1066" s="188" t="s">
        <v>4135</v>
      </c>
      <c r="L1066" s="200">
        <v>53900</v>
      </c>
    </row>
    <row r="1067" spans="1:12" ht="33">
      <c r="A1067" s="72">
        <v>111</v>
      </c>
      <c r="B1067" s="72">
        <v>41</v>
      </c>
      <c r="C1067" s="139" t="s">
        <v>4140</v>
      </c>
      <c r="D1067" s="166" t="s">
        <v>4141</v>
      </c>
      <c r="E1067" s="166" t="s">
        <v>4142</v>
      </c>
      <c r="F1067" s="311" t="s">
        <v>4143</v>
      </c>
      <c r="G1067" s="139" t="s">
        <v>4796</v>
      </c>
      <c r="H1067" s="139" t="s">
        <v>4144</v>
      </c>
      <c r="I1067" s="312">
        <v>583000</v>
      </c>
      <c r="J1067" s="142" t="s">
        <v>4088</v>
      </c>
      <c r="K1067" s="188" t="s">
        <v>4145</v>
      </c>
      <c r="L1067" s="200">
        <v>43000</v>
      </c>
    </row>
    <row r="1068" spans="1:12" ht="33">
      <c r="A1068" s="72">
        <v>111</v>
      </c>
      <c r="B1068" s="72">
        <v>42</v>
      </c>
      <c r="C1068" s="139" t="s">
        <v>4151</v>
      </c>
      <c r="D1068" s="166" t="s">
        <v>4150</v>
      </c>
      <c r="E1068" s="166" t="s">
        <v>4149</v>
      </c>
      <c r="F1068" s="311" t="s">
        <v>4148</v>
      </c>
      <c r="G1068" s="139" t="s">
        <v>4807</v>
      </c>
      <c r="H1068" s="139" t="s">
        <v>4147</v>
      </c>
      <c r="I1068" s="312">
        <v>734000</v>
      </c>
      <c r="J1068" s="142" t="s">
        <v>4088</v>
      </c>
      <c r="K1068" s="188" t="s">
        <v>4146</v>
      </c>
      <c r="L1068" s="200">
        <v>63000</v>
      </c>
    </row>
    <row r="1069" spans="1:12" ht="33">
      <c r="A1069" s="72">
        <v>111</v>
      </c>
      <c r="B1069" s="72">
        <v>43</v>
      </c>
      <c r="C1069" s="139" t="s">
        <v>4152</v>
      </c>
      <c r="D1069" s="166" t="s">
        <v>4154</v>
      </c>
      <c r="E1069" s="166" t="s">
        <v>4153</v>
      </c>
      <c r="F1069" s="311" t="s">
        <v>4155</v>
      </c>
      <c r="G1069" s="139" t="s">
        <v>4115</v>
      </c>
      <c r="H1069" s="139" t="s">
        <v>4156</v>
      </c>
      <c r="I1069" s="312">
        <v>688000</v>
      </c>
      <c r="J1069" s="142" t="s">
        <v>4113</v>
      </c>
      <c r="K1069" s="188" t="s">
        <v>4157</v>
      </c>
      <c r="L1069" s="200">
        <v>58000</v>
      </c>
    </row>
    <row r="1070" spans="1:12" ht="33">
      <c r="A1070" s="72">
        <v>111</v>
      </c>
      <c r="B1070" s="72">
        <v>44</v>
      </c>
      <c r="C1070" s="139" t="s">
        <v>3170</v>
      </c>
      <c r="D1070" s="166" t="s">
        <v>4105</v>
      </c>
      <c r="E1070" s="166" t="s">
        <v>4094</v>
      </c>
      <c r="F1070" s="311" t="s">
        <v>4160</v>
      </c>
      <c r="G1070" s="139" t="s">
        <v>4793</v>
      </c>
      <c r="H1070" s="139" t="s">
        <v>4159</v>
      </c>
      <c r="I1070" s="312">
        <v>796000</v>
      </c>
      <c r="J1070" s="142" t="s">
        <v>4088</v>
      </c>
      <c r="K1070" s="188" t="s">
        <v>4158</v>
      </c>
      <c r="L1070" s="200">
        <v>72000</v>
      </c>
    </row>
    <row r="1071" spans="1:12" ht="33">
      <c r="A1071" s="72">
        <v>111</v>
      </c>
      <c r="B1071" s="72">
        <v>45</v>
      </c>
      <c r="C1071" s="139" t="s">
        <v>4161</v>
      </c>
      <c r="D1071" s="166" t="s">
        <v>4185</v>
      </c>
      <c r="E1071" s="166" t="s">
        <v>4084</v>
      </c>
      <c r="F1071" s="311" t="s">
        <v>4162</v>
      </c>
      <c r="G1071" s="139" t="s">
        <v>4804</v>
      </c>
      <c r="H1071" s="139" t="s">
        <v>4163</v>
      </c>
      <c r="I1071" s="312">
        <v>568000</v>
      </c>
      <c r="J1071" s="142" t="s">
        <v>4088</v>
      </c>
      <c r="K1071" s="188" t="s">
        <v>4164</v>
      </c>
      <c r="L1071" s="200">
        <v>40000</v>
      </c>
    </row>
    <row r="1072" spans="1:12" ht="33">
      <c r="A1072" s="72">
        <v>111</v>
      </c>
      <c r="B1072" s="72">
        <v>46</v>
      </c>
      <c r="C1072" s="139" t="s">
        <v>4171</v>
      </c>
      <c r="D1072" s="166" t="s">
        <v>4170</v>
      </c>
      <c r="E1072" s="166" t="s">
        <v>4117</v>
      </c>
      <c r="F1072" s="311" t="s">
        <v>4169</v>
      </c>
      <c r="G1072" s="139" t="s">
        <v>4168</v>
      </c>
      <c r="H1072" s="139" t="s">
        <v>4167</v>
      </c>
      <c r="I1072" s="312">
        <v>759000</v>
      </c>
      <c r="J1072" s="142" t="s">
        <v>4166</v>
      </c>
      <c r="K1072" s="188" t="s">
        <v>4165</v>
      </c>
      <c r="L1072" s="200">
        <v>69000</v>
      </c>
    </row>
    <row r="1073" spans="1:12" ht="33">
      <c r="A1073" s="72">
        <v>111</v>
      </c>
      <c r="B1073" s="72">
        <v>47</v>
      </c>
      <c r="C1073" s="139" t="s">
        <v>4172</v>
      </c>
      <c r="D1073" s="166" t="s">
        <v>4173</v>
      </c>
      <c r="E1073" s="166" t="s">
        <v>4094</v>
      </c>
      <c r="F1073" s="311" t="s">
        <v>4174</v>
      </c>
      <c r="G1073" s="139" t="s">
        <v>4798</v>
      </c>
      <c r="H1073" s="139" t="s">
        <v>4175</v>
      </c>
      <c r="I1073" s="312">
        <v>648000</v>
      </c>
      <c r="J1073" s="142" t="s">
        <v>4176</v>
      </c>
      <c r="K1073" s="188" t="s">
        <v>4177</v>
      </c>
      <c r="L1073" s="200">
        <v>50000</v>
      </c>
    </row>
    <row r="1074" spans="1:12" ht="33">
      <c r="A1074" s="72">
        <v>111</v>
      </c>
      <c r="B1074" s="72">
        <v>48</v>
      </c>
      <c r="C1074" s="139" t="s">
        <v>4184</v>
      </c>
      <c r="D1074" s="166" t="s">
        <v>4183</v>
      </c>
      <c r="E1074" s="166" t="s">
        <v>4182</v>
      </c>
      <c r="F1074" s="311" t="s">
        <v>4181</v>
      </c>
      <c r="G1074" s="139" t="s">
        <v>4180</v>
      </c>
      <c r="H1074" s="139" t="s">
        <v>4179</v>
      </c>
      <c r="I1074" s="312">
        <v>598000</v>
      </c>
      <c r="J1074" s="142" t="s">
        <v>4126</v>
      </c>
      <c r="K1074" s="188" t="s">
        <v>4178</v>
      </c>
      <c r="L1074" s="200">
        <v>48000</v>
      </c>
    </row>
    <row r="1075" spans="1:12" ht="33">
      <c r="A1075" s="313">
        <v>111</v>
      </c>
      <c r="B1075" s="313">
        <v>49</v>
      </c>
      <c r="C1075" s="318" t="s">
        <v>3096</v>
      </c>
      <c r="D1075" s="316" t="s">
        <v>4188</v>
      </c>
      <c r="E1075" s="316" t="s">
        <v>4189</v>
      </c>
      <c r="F1075" s="338" t="s">
        <v>4228</v>
      </c>
      <c r="G1075" s="318" t="s">
        <v>4855</v>
      </c>
      <c r="H1075" s="318" t="s">
        <v>4190</v>
      </c>
      <c r="I1075" s="339">
        <v>866000</v>
      </c>
      <c r="J1075" s="325" t="s">
        <v>4191</v>
      </c>
      <c r="K1075" s="337" t="s">
        <v>4192</v>
      </c>
      <c r="L1075" s="321">
        <v>79000</v>
      </c>
    </row>
    <row r="1076" spans="1:12" ht="33">
      <c r="A1076" s="72">
        <v>111</v>
      </c>
      <c r="B1076" s="72">
        <v>50</v>
      </c>
      <c r="C1076" s="139" t="s">
        <v>4196</v>
      </c>
      <c r="D1076" s="166" t="s">
        <v>890</v>
      </c>
      <c r="E1076" s="166" t="s">
        <v>4197</v>
      </c>
      <c r="F1076" s="311" t="s">
        <v>4229</v>
      </c>
      <c r="G1076" s="139" t="s">
        <v>4198</v>
      </c>
      <c r="H1076" s="139" t="s">
        <v>4233</v>
      </c>
      <c r="I1076" s="312">
        <v>669000</v>
      </c>
      <c r="J1076" s="142" t="s">
        <v>3199</v>
      </c>
      <c r="K1076" s="188" t="s">
        <v>4199</v>
      </c>
      <c r="L1076" s="200">
        <v>57000</v>
      </c>
    </row>
    <row r="1077" spans="1:12" ht="33">
      <c r="A1077" s="72">
        <v>111</v>
      </c>
      <c r="B1077" s="72">
        <v>51</v>
      </c>
      <c r="C1077" s="139" t="s">
        <v>3227</v>
      </c>
      <c r="D1077" s="166" t="s">
        <v>4201</v>
      </c>
      <c r="E1077" s="166" t="s">
        <v>4189</v>
      </c>
      <c r="F1077" s="311" t="s">
        <v>4230</v>
      </c>
      <c r="G1077" s="139" t="s">
        <v>4198</v>
      </c>
      <c r="H1077" s="139" t="s">
        <v>4231</v>
      </c>
      <c r="I1077" s="312">
        <v>700000</v>
      </c>
      <c r="J1077" s="142" t="s">
        <v>3199</v>
      </c>
      <c r="K1077" s="188" t="s">
        <v>4200</v>
      </c>
      <c r="L1077" s="200">
        <v>60000</v>
      </c>
    </row>
    <row r="1078" spans="1:12" ht="33">
      <c r="A1078" s="72">
        <v>111</v>
      </c>
      <c r="B1078" s="72">
        <v>52</v>
      </c>
      <c r="C1078" s="139" t="s">
        <v>4202</v>
      </c>
      <c r="D1078" s="166" t="s">
        <v>4203</v>
      </c>
      <c r="E1078" s="166" t="s">
        <v>4189</v>
      </c>
      <c r="F1078" s="311" t="s">
        <v>4232</v>
      </c>
      <c r="G1078" s="139" t="s">
        <v>4797</v>
      </c>
      <c r="H1078" s="139" t="s">
        <v>4205</v>
      </c>
      <c r="I1078" s="312">
        <v>790000</v>
      </c>
      <c r="J1078" s="142" t="s">
        <v>3199</v>
      </c>
      <c r="K1078" s="188" t="s">
        <v>4206</v>
      </c>
      <c r="L1078" s="200">
        <v>71000</v>
      </c>
    </row>
    <row r="1079" spans="1:12" ht="33">
      <c r="A1079" s="72">
        <v>111</v>
      </c>
      <c r="B1079" s="72">
        <v>53</v>
      </c>
      <c r="C1079" s="139" t="s">
        <v>4210</v>
      </c>
      <c r="D1079" s="166" t="s">
        <v>4209</v>
      </c>
      <c r="E1079" s="166" t="s">
        <v>4197</v>
      </c>
      <c r="F1079" s="311" t="s">
        <v>4234</v>
      </c>
      <c r="G1079" s="139" t="s">
        <v>4793</v>
      </c>
      <c r="H1079" s="139" t="s">
        <v>4208</v>
      </c>
      <c r="I1079" s="312">
        <v>673000</v>
      </c>
      <c r="J1079" s="142" t="s">
        <v>3199</v>
      </c>
      <c r="K1079" s="188" t="s">
        <v>4207</v>
      </c>
      <c r="L1079" s="200">
        <v>81000</v>
      </c>
    </row>
    <row r="1080" spans="1:12" ht="33">
      <c r="A1080" s="72">
        <v>111</v>
      </c>
      <c r="B1080" s="72">
        <v>54</v>
      </c>
      <c r="C1080" s="139" t="s">
        <v>2104</v>
      </c>
      <c r="D1080" s="166" t="s">
        <v>4211</v>
      </c>
      <c r="E1080" s="166" t="s">
        <v>4189</v>
      </c>
      <c r="F1080" s="311" t="s">
        <v>4235</v>
      </c>
      <c r="G1080" s="139" t="s">
        <v>4204</v>
      </c>
      <c r="H1080" s="139" t="s">
        <v>4236</v>
      </c>
      <c r="I1080" s="312">
        <v>706000</v>
      </c>
      <c r="J1080" s="142" t="s">
        <v>3199</v>
      </c>
      <c r="K1080" s="188" t="s">
        <v>4212</v>
      </c>
      <c r="L1080" s="200">
        <v>60000</v>
      </c>
    </row>
    <row r="1081" spans="1:12">
      <c r="A1081" s="72">
        <v>111</v>
      </c>
      <c r="B1081" s="72">
        <v>55</v>
      </c>
      <c r="C1081" s="139" t="s">
        <v>4217</v>
      </c>
      <c r="D1081" s="166" t="s">
        <v>4215</v>
      </c>
      <c r="E1081" s="166" t="s">
        <v>4216</v>
      </c>
      <c r="F1081" s="311" t="s">
        <v>4237</v>
      </c>
      <c r="G1081" s="139" t="s">
        <v>4214</v>
      </c>
      <c r="H1081" s="139" t="s">
        <v>4238</v>
      </c>
      <c r="I1081" s="312">
        <v>713000</v>
      </c>
      <c r="J1081" s="142" t="s">
        <v>3199</v>
      </c>
      <c r="K1081" s="188" t="s">
        <v>4213</v>
      </c>
      <c r="L1081" s="200">
        <v>68800</v>
      </c>
    </row>
    <row r="1082" spans="1:12">
      <c r="A1082" s="72">
        <v>111</v>
      </c>
      <c r="B1082" s="72">
        <v>56</v>
      </c>
      <c r="C1082" s="139" t="s">
        <v>4218</v>
      </c>
      <c r="D1082" s="166" t="s">
        <v>4219</v>
      </c>
      <c r="E1082" s="166" t="s">
        <v>4220</v>
      </c>
      <c r="F1082" s="311" t="s">
        <v>4239</v>
      </c>
      <c r="G1082" s="139" t="s">
        <v>4802</v>
      </c>
      <c r="H1082" s="139" t="s">
        <v>4221</v>
      </c>
      <c r="I1082" s="312">
        <v>516000</v>
      </c>
      <c r="J1082" s="142" t="s">
        <v>3199</v>
      </c>
      <c r="K1082" s="188" t="s">
        <v>4222</v>
      </c>
      <c r="L1082" s="200">
        <v>43600</v>
      </c>
    </row>
    <row r="1083" spans="1:12" ht="66">
      <c r="A1083" s="355">
        <v>111</v>
      </c>
      <c r="B1083" s="355">
        <v>57</v>
      </c>
      <c r="C1083" s="356" t="s">
        <v>1769</v>
      </c>
      <c r="D1083" s="357" t="s">
        <v>4219</v>
      </c>
      <c r="E1083" s="357" t="s">
        <v>4223</v>
      </c>
      <c r="F1083" s="358" t="s">
        <v>4240</v>
      </c>
      <c r="G1083" s="356" t="s">
        <v>4726</v>
      </c>
      <c r="H1083" s="356" t="s">
        <v>4241</v>
      </c>
      <c r="I1083" s="359">
        <v>508000</v>
      </c>
      <c r="J1083" s="360" t="s">
        <v>3199</v>
      </c>
      <c r="K1083" s="361" t="s">
        <v>4727</v>
      </c>
      <c r="L1083" s="362">
        <v>36000</v>
      </c>
    </row>
    <row r="1084" spans="1:12">
      <c r="A1084" s="72">
        <v>111</v>
      </c>
      <c r="B1084" s="72">
        <v>58</v>
      </c>
      <c r="C1084" s="139" t="s">
        <v>4227</v>
      </c>
      <c r="D1084" s="166" t="s">
        <v>4226</v>
      </c>
      <c r="E1084" s="166" t="s">
        <v>4223</v>
      </c>
      <c r="F1084" s="311" t="s">
        <v>4242</v>
      </c>
      <c r="G1084" s="139" t="s">
        <v>3210</v>
      </c>
      <c r="H1084" s="139" t="s">
        <v>4243</v>
      </c>
      <c r="I1084" s="312">
        <v>375000</v>
      </c>
      <c r="J1084" s="142" t="s">
        <v>4225</v>
      </c>
      <c r="K1084" s="188" t="s">
        <v>4224</v>
      </c>
      <c r="L1084" s="200">
        <v>25000</v>
      </c>
    </row>
    <row r="1085" spans="1:12" ht="33">
      <c r="A1085" s="72">
        <v>111</v>
      </c>
      <c r="B1085" s="72">
        <v>59</v>
      </c>
      <c r="C1085" s="139" t="s">
        <v>4244</v>
      </c>
      <c r="D1085" s="166" t="s">
        <v>4245</v>
      </c>
      <c r="E1085" s="166" t="s">
        <v>898</v>
      </c>
      <c r="F1085" s="311" t="s">
        <v>4246</v>
      </c>
      <c r="G1085" s="139" t="s">
        <v>4247</v>
      </c>
      <c r="H1085" s="139" t="s">
        <v>4248</v>
      </c>
      <c r="I1085" s="312">
        <v>727000</v>
      </c>
      <c r="J1085" s="142" t="s">
        <v>3199</v>
      </c>
      <c r="K1085" s="188" t="s">
        <v>4249</v>
      </c>
      <c r="L1085" s="200">
        <v>63000</v>
      </c>
    </row>
    <row r="1086" spans="1:12">
      <c r="A1086" s="72">
        <v>111</v>
      </c>
      <c r="B1086" s="72">
        <v>60</v>
      </c>
      <c r="C1086" s="139" t="s">
        <v>4250</v>
      </c>
      <c r="D1086" s="166" t="s">
        <v>923</v>
      </c>
      <c r="E1086" s="166" t="s">
        <v>4251</v>
      </c>
      <c r="F1086" s="311" t="s">
        <v>4252</v>
      </c>
      <c r="G1086" s="139" t="s">
        <v>4802</v>
      </c>
      <c r="H1086" s="139" t="s">
        <v>4817</v>
      </c>
      <c r="I1086" s="312">
        <v>545000</v>
      </c>
      <c r="J1086" s="142" t="s">
        <v>4254</v>
      </c>
      <c r="K1086" s="188" t="s">
        <v>4255</v>
      </c>
      <c r="L1086" s="200">
        <v>47000</v>
      </c>
    </row>
    <row r="1087" spans="1:12">
      <c r="A1087" s="72">
        <v>111</v>
      </c>
      <c r="B1087" s="72">
        <v>61</v>
      </c>
      <c r="C1087" s="139" t="s">
        <v>4262</v>
      </c>
      <c r="D1087" s="166" t="s">
        <v>4261</v>
      </c>
      <c r="E1087" s="166" t="s">
        <v>4260</v>
      </c>
      <c r="F1087" s="311" t="s">
        <v>4259</v>
      </c>
      <c r="G1087" s="139" t="s">
        <v>4798</v>
      </c>
      <c r="H1087" s="139" t="s">
        <v>4258</v>
      </c>
      <c r="I1087" s="312">
        <v>588000</v>
      </c>
      <c r="J1087" s="142" t="s">
        <v>4257</v>
      </c>
      <c r="K1087" s="188" t="s">
        <v>4256</v>
      </c>
      <c r="L1087" s="200">
        <v>53000</v>
      </c>
    </row>
    <row r="1088" spans="1:12">
      <c r="A1088" s="72">
        <v>111</v>
      </c>
      <c r="B1088" s="72">
        <v>62</v>
      </c>
      <c r="C1088" s="139" t="s">
        <v>1210</v>
      </c>
      <c r="D1088" s="166" t="s">
        <v>4264</v>
      </c>
      <c r="E1088" s="166" t="s">
        <v>4263</v>
      </c>
      <c r="F1088" s="311" t="s">
        <v>4265</v>
      </c>
      <c r="G1088" s="139" t="s">
        <v>4812</v>
      </c>
      <c r="H1088" s="139" t="s">
        <v>4811</v>
      </c>
      <c r="I1088" s="312">
        <v>550000</v>
      </c>
      <c r="J1088" s="142" t="s">
        <v>4266</v>
      </c>
      <c r="K1088" s="188" t="s">
        <v>4267</v>
      </c>
      <c r="L1088" s="200">
        <v>48000</v>
      </c>
    </row>
    <row r="1089" spans="1:12" ht="33">
      <c r="A1089" s="72">
        <v>111</v>
      </c>
      <c r="B1089" s="72">
        <v>63</v>
      </c>
      <c r="C1089" s="139" t="s">
        <v>4272</v>
      </c>
      <c r="D1089" s="166" t="s">
        <v>4273</v>
      </c>
      <c r="E1089" s="166" t="s">
        <v>4274</v>
      </c>
      <c r="F1089" s="311" t="s">
        <v>4271</v>
      </c>
      <c r="G1089" s="139" t="s">
        <v>4253</v>
      </c>
      <c r="H1089" s="139" t="s">
        <v>4270</v>
      </c>
      <c r="I1089" s="312">
        <v>700000</v>
      </c>
      <c r="J1089" s="142" t="s">
        <v>4269</v>
      </c>
      <c r="K1089" s="188" t="s">
        <v>4268</v>
      </c>
      <c r="L1089" s="200">
        <v>60000</v>
      </c>
    </row>
    <row r="1090" spans="1:12">
      <c r="A1090" s="72">
        <v>111</v>
      </c>
      <c r="B1090" s="72">
        <v>64</v>
      </c>
      <c r="C1090" s="139" t="s">
        <v>4303</v>
      </c>
      <c r="D1090" s="166" t="s">
        <v>4275</v>
      </c>
      <c r="E1090" s="166" t="s">
        <v>4251</v>
      </c>
      <c r="F1090" s="311" t="s">
        <v>4276</v>
      </c>
      <c r="G1090" s="139" t="s">
        <v>4253</v>
      </c>
      <c r="H1090" s="139" t="s">
        <v>4277</v>
      </c>
      <c r="I1090" s="312">
        <v>550000</v>
      </c>
      <c r="J1090" s="142" t="s">
        <v>4254</v>
      </c>
      <c r="K1090" s="188" t="s">
        <v>4267</v>
      </c>
      <c r="L1090" s="200">
        <v>48000</v>
      </c>
    </row>
    <row r="1091" spans="1:12">
      <c r="A1091" s="313">
        <v>111</v>
      </c>
      <c r="B1091" s="313">
        <v>65</v>
      </c>
      <c r="C1091" s="318" t="s">
        <v>1208</v>
      </c>
      <c r="D1091" s="316" t="s">
        <v>4282</v>
      </c>
      <c r="E1091" s="316" t="s">
        <v>4251</v>
      </c>
      <c r="F1091" s="338" t="s">
        <v>4281</v>
      </c>
      <c r="G1091" s="318" t="s">
        <v>4283</v>
      </c>
      <c r="H1091" s="318" t="s">
        <v>4280</v>
      </c>
      <c r="I1091" s="339">
        <v>800000</v>
      </c>
      <c r="J1091" s="325" t="s">
        <v>4279</v>
      </c>
      <c r="K1091" s="337" t="s">
        <v>4278</v>
      </c>
      <c r="L1091" s="321">
        <v>80500</v>
      </c>
    </row>
    <row r="1092" spans="1:12" ht="49.5">
      <c r="A1092" s="72">
        <v>111</v>
      </c>
      <c r="B1092" s="72">
        <v>66</v>
      </c>
      <c r="C1092" s="139" t="s">
        <v>4284</v>
      </c>
      <c r="D1092" s="166" t="s">
        <v>4301</v>
      </c>
      <c r="E1092" s="166" t="s">
        <v>899</v>
      </c>
      <c r="F1092" s="311" t="s">
        <v>4285</v>
      </c>
      <c r="G1092" s="139" t="s">
        <v>3210</v>
      </c>
      <c r="H1092" s="139" t="s">
        <v>4302</v>
      </c>
      <c r="I1092" s="312">
        <v>790000</v>
      </c>
      <c r="J1092" s="142" t="s">
        <v>3960</v>
      </c>
      <c r="K1092" s="188" t="s">
        <v>4300</v>
      </c>
      <c r="L1092" s="200">
        <v>71000</v>
      </c>
    </row>
    <row r="1093" spans="1:12" ht="33">
      <c r="A1093" s="72">
        <v>111</v>
      </c>
      <c r="B1093" s="72">
        <v>67</v>
      </c>
      <c r="C1093" s="139" t="s">
        <v>4295</v>
      </c>
      <c r="D1093" s="166" t="s">
        <v>4296</v>
      </c>
      <c r="E1093" s="166" t="s">
        <v>4297</v>
      </c>
      <c r="F1093" s="311" t="s">
        <v>4286</v>
      </c>
      <c r="G1093" s="139" t="s">
        <v>4287</v>
      </c>
      <c r="H1093" s="139" t="s">
        <v>4298</v>
      </c>
      <c r="I1093" s="312">
        <v>582000</v>
      </c>
      <c r="J1093" s="142" t="s">
        <v>3199</v>
      </c>
      <c r="K1093" s="188" t="s">
        <v>4310</v>
      </c>
      <c r="L1093" s="200">
        <v>52000</v>
      </c>
    </row>
    <row r="1094" spans="1:12" ht="66">
      <c r="A1094" s="72">
        <v>111</v>
      </c>
      <c r="B1094" s="72">
        <v>68</v>
      </c>
      <c r="C1094" s="139" t="s">
        <v>4292</v>
      </c>
      <c r="D1094" s="166" t="s">
        <v>4291</v>
      </c>
      <c r="E1094" s="166" t="s">
        <v>4293</v>
      </c>
      <c r="F1094" s="311" t="s">
        <v>4288</v>
      </c>
      <c r="G1094" s="139" t="s">
        <v>4289</v>
      </c>
      <c r="H1094" s="139" t="s">
        <v>4294</v>
      </c>
      <c r="I1094" s="312">
        <v>518000</v>
      </c>
      <c r="J1094" s="142" t="s">
        <v>4299</v>
      </c>
      <c r="K1094" s="188" t="s">
        <v>4290</v>
      </c>
      <c r="L1094" s="200">
        <v>44000</v>
      </c>
    </row>
    <row r="1095" spans="1:12">
      <c r="A1095" s="72">
        <v>111</v>
      </c>
      <c r="B1095" s="72">
        <v>69</v>
      </c>
      <c r="C1095" s="139" t="s">
        <v>4304</v>
      </c>
      <c r="D1095" s="166" t="s">
        <v>4305</v>
      </c>
      <c r="E1095" s="166" t="s">
        <v>4306</v>
      </c>
      <c r="F1095" s="311" t="s">
        <v>4307</v>
      </c>
      <c r="G1095" s="139" t="s">
        <v>4308</v>
      </c>
      <c r="H1095" s="139" t="s">
        <v>4309</v>
      </c>
      <c r="I1095" s="312">
        <v>387000</v>
      </c>
      <c r="J1095" s="142" t="s">
        <v>3960</v>
      </c>
      <c r="K1095" s="188" t="s">
        <v>3977</v>
      </c>
      <c r="L1095" s="200">
        <v>27000</v>
      </c>
    </row>
    <row r="1096" spans="1:12" ht="49.5">
      <c r="A1096" s="345">
        <v>111</v>
      </c>
      <c r="B1096" s="345">
        <v>70</v>
      </c>
      <c r="C1096" s="346" t="s">
        <v>1215</v>
      </c>
      <c r="D1096" s="347" t="s">
        <v>4311</v>
      </c>
      <c r="E1096" s="347" t="s">
        <v>900</v>
      </c>
      <c r="F1096" s="348" t="s">
        <v>4322</v>
      </c>
      <c r="G1096" s="346" t="s">
        <v>4312</v>
      </c>
      <c r="H1096" s="346" t="s">
        <v>4313</v>
      </c>
      <c r="I1096" s="349">
        <v>843911</v>
      </c>
      <c r="J1096" s="350" t="s">
        <v>3914</v>
      </c>
      <c r="K1096" s="351" t="s">
        <v>4314</v>
      </c>
      <c r="L1096" s="352">
        <v>78386</v>
      </c>
    </row>
    <row r="1097" spans="1:12">
      <c r="A1097" s="65">
        <v>111</v>
      </c>
      <c r="B1097" s="65">
        <v>71</v>
      </c>
      <c r="C1097" s="56" t="s">
        <v>4315</v>
      </c>
      <c r="D1097" s="109" t="s">
        <v>4316</v>
      </c>
      <c r="E1097" s="166" t="s">
        <v>2154</v>
      </c>
      <c r="F1097" s="116" t="s">
        <v>4323</v>
      </c>
      <c r="G1097" s="56" t="s">
        <v>4312</v>
      </c>
      <c r="H1097" s="139" t="s">
        <v>4317</v>
      </c>
      <c r="I1097" s="353">
        <v>540000</v>
      </c>
      <c r="J1097" s="142" t="s">
        <v>3960</v>
      </c>
      <c r="K1097" s="188" t="s">
        <v>4318</v>
      </c>
      <c r="L1097" s="289">
        <v>46200</v>
      </c>
    </row>
    <row r="1098" spans="1:12" ht="33">
      <c r="A1098" s="65">
        <v>111</v>
      </c>
      <c r="B1098" s="65">
        <v>72</v>
      </c>
      <c r="C1098" s="56" t="s">
        <v>4319</v>
      </c>
      <c r="D1098" s="109" t="s">
        <v>1614</v>
      </c>
      <c r="E1098" s="166" t="s">
        <v>2154</v>
      </c>
      <c r="F1098" s="116" t="s">
        <v>4324</v>
      </c>
      <c r="G1098" s="56" t="s">
        <v>4320</v>
      </c>
      <c r="H1098" s="139" t="s">
        <v>4325</v>
      </c>
      <c r="I1098" s="353">
        <v>604000</v>
      </c>
      <c r="J1098" s="142" t="s">
        <v>3960</v>
      </c>
      <c r="K1098" s="188" t="s">
        <v>4321</v>
      </c>
      <c r="L1098" s="289">
        <v>47000</v>
      </c>
    </row>
    <row r="1099" spans="1:12" ht="33">
      <c r="A1099" s="65">
        <v>111</v>
      </c>
      <c r="B1099" s="65">
        <v>73</v>
      </c>
      <c r="C1099" s="56" t="s">
        <v>4328</v>
      </c>
      <c r="D1099" s="166" t="s">
        <v>923</v>
      </c>
      <c r="E1099" s="166" t="s">
        <v>2154</v>
      </c>
      <c r="F1099" s="116" t="s">
        <v>4329</v>
      </c>
      <c r="G1099" s="56" t="s">
        <v>4327</v>
      </c>
      <c r="H1099" s="139" t="s">
        <v>4330</v>
      </c>
      <c r="I1099" s="353">
        <v>702000</v>
      </c>
      <c r="J1099" s="142" t="s">
        <v>3960</v>
      </c>
      <c r="K1099" s="188" t="s">
        <v>4326</v>
      </c>
      <c r="L1099" s="289">
        <v>60000</v>
      </c>
    </row>
    <row r="1100" spans="1:12" ht="33">
      <c r="A1100" s="313">
        <v>111</v>
      </c>
      <c r="B1100" s="313">
        <v>74</v>
      </c>
      <c r="C1100" s="318" t="s">
        <v>4335</v>
      </c>
      <c r="D1100" s="316" t="s">
        <v>4336</v>
      </c>
      <c r="E1100" s="316" t="s">
        <v>899</v>
      </c>
      <c r="F1100" s="338" t="s">
        <v>4337</v>
      </c>
      <c r="G1100" s="318" t="s">
        <v>5327</v>
      </c>
      <c r="H1100" s="318" t="s">
        <v>5490</v>
      </c>
      <c r="I1100" s="339">
        <v>745000</v>
      </c>
      <c r="J1100" s="325" t="s">
        <v>3960</v>
      </c>
      <c r="K1100" s="337" t="s">
        <v>4348</v>
      </c>
      <c r="L1100" s="321">
        <v>73000</v>
      </c>
    </row>
    <row r="1101" spans="1:12">
      <c r="A1101" s="72"/>
      <c r="B1101" s="72"/>
      <c r="C1101" s="11"/>
      <c r="D1101" s="11"/>
      <c r="E1101" s="11"/>
      <c r="F1101" s="11"/>
      <c r="G1101" s="11"/>
      <c r="H1101" s="11"/>
      <c r="I1101" s="11"/>
      <c r="J1101" s="11"/>
      <c r="K1101" s="188"/>
      <c r="L1101" s="289"/>
    </row>
    <row r="1102" spans="1:12">
      <c r="C1102" s="208"/>
      <c r="D1102" s="212"/>
      <c r="E1102" s="212"/>
      <c r="F1102" s="343"/>
      <c r="G1102" s="208"/>
      <c r="H1102" s="208"/>
      <c r="I1102" s="344"/>
      <c r="J1102" s="210"/>
      <c r="K1102" s="216"/>
    </row>
    <row r="1103" spans="1:12">
      <c r="C1103" s="208"/>
      <c r="D1103" s="212"/>
      <c r="E1103" s="212"/>
      <c r="F1103" s="343"/>
      <c r="G1103" s="208"/>
      <c r="H1103" s="208"/>
      <c r="I1103" s="344"/>
      <c r="J1103" s="210"/>
      <c r="K1103" s="216"/>
    </row>
    <row r="1105" spans="1:12">
      <c r="A1105" s="313">
        <v>112</v>
      </c>
      <c r="B1105" s="313">
        <v>1</v>
      </c>
      <c r="C1105" s="314" t="s">
        <v>2597</v>
      </c>
      <c r="D1105" s="326" t="s">
        <v>1798</v>
      </c>
      <c r="E1105" s="316" t="s">
        <v>1095</v>
      </c>
      <c r="F1105" s="316" t="s">
        <v>4090</v>
      </c>
      <c r="G1105" s="318" t="s">
        <v>5210</v>
      </c>
      <c r="H1105" s="318" t="s">
        <v>3645</v>
      </c>
      <c r="I1105" s="325">
        <v>797000</v>
      </c>
      <c r="J1105" s="325" t="s">
        <v>3647</v>
      </c>
      <c r="K1105" s="326" t="s">
        <v>3209</v>
      </c>
      <c r="L1105" s="321">
        <v>67000</v>
      </c>
    </row>
    <row r="1106" spans="1:12" ht="33">
      <c r="A1106" s="313">
        <v>112</v>
      </c>
      <c r="B1106" s="313">
        <v>2</v>
      </c>
      <c r="C1106" s="313" t="s">
        <v>3936</v>
      </c>
      <c r="D1106" s="322" t="s">
        <v>4195</v>
      </c>
      <c r="E1106" s="322" t="s">
        <v>3939</v>
      </c>
      <c r="F1106" s="323" t="s">
        <v>3940</v>
      </c>
      <c r="G1106" s="324" t="s">
        <v>4823</v>
      </c>
      <c r="H1106" s="313" t="s">
        <v>4822</v>
      </c>
      <c r="I1106" s="325">
        <v>613000</v>
      </c>
      <c r="J1106" s="313" t="s">
        <v>3943</v>
      </c>
      <c r="K1106" s="337" t="s">
        <v>3942</v>
      </c>
      <c r="L1106" s="321">
        <v>56000</v>
      </c>
    </row>
    <row r="1107" spans="1:12" ht="33">
      <c r="A1107" s="313">
        <v>112</v>
      </c>
      <c r="B1107" s="313">
        <v>3</v>
      </c>
      <c r="C1107" s="313" t="s">
        <v>1557</v>
      </c>
      <c r="D1107" s="322" t="s">
        <v>3946</v>
      </c>
      <c r="E1107" s="322" t="s">
        <v>3947</v>
      </c>
      <c r="F1107" s="323" t="s">
        <v>3990</v>
      </c>
      <c r="G1107" s="324" t="s">
        <v>3646</v>
      </c>
      <c r="H1107" s="313" t="s">
        <v>3948</v>
      </c>
      <c r="I1107" s="325">
        <v>830000</v>
      </c>
      <c r="J1107" s="313" t="s">
        <v>3992</v>
      </c>
      <c r="K1107" s="337" t="s">
        <v>3950</v>
      </c>
      <c r="L1107" s="321">
        <v>66000</v>
      </c>
    </row>
    <row r="1108" spans="1:12" ht="49.5">
      <c r="A1108" s="313">
        <v>112</v>
      </c>
      <c r="B1108" s="313">
        <v>4</v>
      </c>
      <c r="C1108" s="313" t="s">
        <v>3987</v>
      </c>
      <c r="D1108" s="322" t="s">
        <v>4882</v>
      </c>
      <c r="E1108" s="322" t="s">
        <v>1320</v>
      </c>
      <c r="F1108" s="323" t="s">
        <v>3991</v>
      </c>
      <c r="G1108" s="324" t="s">
        <v>4859</v>
      </c>
      <c r="H1108" s="313" t="s">
        <v>3982</v>
      </c>
      <c r="I1108" s="325">
        <v>925000</v>
      </c>
      <c r="J1108" s="313" t="s">
        <v>3983</v>
      </c>
      <c r="K1108" s="337" t="s">
        <v>4340</v>
      </c>
      <c r="L1108" s="321">
        <v>86300</v>
      </c>
    </row>
    <row r="1109" spans="1:12" ht="49.5">
      <c r="A1109" s="313">
        <v>112</v>
      </c>
      <c r="B1109" s="313">
        <v>5</v>
      </c>
      <c r="C1109" s="326" t="s">
        <v>2844</v>
      </c>
      <c r="D1109" s="322" t="s">
        <v>3999</v>
      </c>
      <c r="E1109" s="322" t="s">
        <v>898</v>
      </c>
      <c r="F1109" s="323" t="s">
        <v>4000</v>
      </c>
      <c r="G1109" s="324" t="s">
        <v>4002</v>
      </c>
      <c r="H1109" s="313" t="s">
        <v>4003</v>
      </c>
      <c r="I1109" s="325">
        <v>1076000</v>
      </c>
      <c r="J1109" s="313" t="s">
        <v>3995</v>
      </c>
      <c r="K1109" s="337" t="s">
        <v>4341</v>
      </c>
      <c r="L1109" s="321">
        <v>106000</v>
      </c>
    </row>
    <row r="1110" spans="1:12" ht="49.5">
      <c r="A1110" s="313">
        <v>112</v>
      </c>
      <c r="B1110" s="313">
        <v>6</v>
      </c>
      <c r="C1110" s="318" t="s">
        <v>4082</v>
      </c>
      <c r="D1110" s="316" t="s">
        <v>4083</v>
      </c>
      <c r="E1110" s="316" t="s">
        <v>4084</v>
      </c>
      <c r="F1110" s="338" t="s">
        <v>4464</v>
      </c>
      <c r="G1110" s="318" t="s">
        <v>5330</v>
      </c>
      <c r="H1110" s="318" t="s">
        <v>4099</v>
      </c>
      <c r="I1110" s="339">
        <v>799000</v>
      </c>
      <c r="J1110" s="325" t="s">
        <v>4088</v>
      </c>
      <c r="K1110" s="337" t="s">
        <v>4342</v>
      </c>
      <c r="L1110" s="321">
        <v>69000</v>
      </c>
    </row>
    <row r="1111" spans="1:12" ht="66">
      <c r="A1111" s="313">
        <v>112</v>
      </c>
      <c r="B1111" s="313">
        <v>7</v>
      </c>
      <c r="C1111" s="318" t="s">
        <v>4095</v>
      </c>
      <c r="D1111" s="316" t="s">
        <v>4083</v>
      </c>
      <c r="E1111" s="316" t="s">
        <v>4094</v>
      </c>
      <c r="F1111" s="338" t="s">
        <v>4465</v>
      </c>
      <c r="G1111" s="324" t="s">
        <v>4097</v>
      </c>
      <c r="H1111" s="313" t="s">
        <v>4098</v>
      </c>
      <c r="I1111" s="325">
        <v>797000</v>
      </c>
      <c r="J1111" s="313" t="s">
        <v>4088</v>
      </c>
      <c r="K1111" s="337" t="s">
        <v>4343</v>
      </c>
      <c r="L1111" s="321">
        <v>67000</v>
      </c>
    </row>
    <row r="1112" spans="1:12" ht="33">
      <c r="A1112" s="313">
        <v>112</v>
      </c>
      <c r="B1112" s="313">
        <v>8</v>
      </c>
      <c r="C1112" s="313" t="s">
        <v>4186</v>
      </c>
      <c r="D1112" s="322" t="s">
        <v>3393</v>
      </c>
      <c r="E1112" s="322" t="s">
        <v>4094</v>
      </c>
      <c r="F1112" s="323" t="s">
        <v>4187</v>
      </c>
      <c r="G1112" s="324" t="s">
        <v>3646</v>
      </c>
      <c r="H1112" s="313" t="s">
        <v>4128</v>
      </c>
      <c r="I1112" s="325">
        <v>545000</v>
      </c>
      <c r="J1112" s="325" t="s">
        <v>3199</v>
      </c>
      <c r="K1112" s="337" t="s">
        <v>4344</v>
      </c>
      <c r="L1112" s="321">
        <v>47000</v>
      </c>
    </row>
    <row r="1113" spans="1:12" ht="49.5">
      <c r="A1113" s="313">
        <v>112</v>
      </c>
      <c r="B1113" s="313">
        <v>9</v>
      </c>
      <c r="C1113" s="318" t="s">
        <v>3096</v>
      </c>
      <c r="D1113" s="316" t="s">
        <v>4194</v>
      </c>
      <c r="E1113" s="316" t="s">
        <v>4189</v>
      </c>
      <c r="F1113" s="338" t="s">
        <v>4193</v>
      </c>
      <c r="G1113" s="318" t="s">
        <v>3646</v>
      </c>
      <c r="H1113" s="318" t="s">
        <v>4190</v>
      </c>
      <c r="I1113" s="339">
        <v>866000</v>
      </c>
      <c r="J1113" s="325" t="s">
        <v>4191</v>
      </c>
      <c r="K1113" s="337" t="s">
        <v>4345</v>
      </c>
      <c r="L1113" s="321">
        <v>79000</v>
      </c>
    </row>
    <row r="1114" spans="1:12" ht="33">
      <c r="A1114" s="72">
        <v>112</v>
      </c>
      <c r="B1114" s="72">
        <v>10</v>
      </c>
      <c r="C1114" s="56" t="s">
        <v>4331</v>
      </c>
      <c r="D1114" s="166" t="s">
        <v>4332</v>
      </c>
      <c r="E1114" s="166" t="s">
        <v>2154</v>
      </c>
      <c r="F1114" s="116" t="s">
        <v>4792</v>
      </c>
      <c r="G1114" s="56" t="s">
        <v>4333</v>
      </c>
      <c r="H1114" s="139" t="s">
        <v>4334</v>
      </c>
      <c r="I1114" s="353">
        <v>474000</v>
      </c>
      <c r="J1114" s="142" t="s">
        <v>3960</v>
      </c>
      <c r="K1114" s="188" t="s">
        <v>4867</v>
      </c>
      <c r="L1114" s="200">
        <v>30000</v>
      </c>
    </row>
    <row r="1115" spans="1:12" ht="33">
      <c r="A1115" s="313">
        <v>112</v>
      </c>
      <c r="B1115" s="313">
        <v>11</v>
      </c>
      <c r="C1115" s="318" t="s">
        <v>4335</v>
      </c>
      <c r="D1115" s="316" t="s">
        <v>1131</v>
      </c>
      <c r="E1115" s="316" t="s">
        <v>899</v>
      </c>
      <c r="F1115" s="338" t="s">
        <v>4338</v>
      </c>
      <c r="G1115" s="318" t="s">
        <v>5328</v>
      </c>
      <c r="H1115" s="318" t="s">
        <v>5491</v>
      </c>
      <c r="I1115" s="339">
        <v>837000</v>
      </c>
      <c r="J1115" s="325" t="s">
        <v>3960</v>
      </c>
      <c r="K1115" s="337" t="s">
        <v>4346</v>
      </c>
      <c r="L1115" s="321">
        <v>85000</v>
      </c>
    </row>
    <row r="1116" spans="1:12" ht="66">
      <c r="A1116" s="72">
        <v>112</v>
      </c>
      <c r="B1116" s="72">
        <v>12</v>
      </c>
      <c r="C1116" s="139" t="s">
        <v>3140</v>
      </c>
      <c r="D1116" s="166" t="s">
        <v>4349</v>
      </c>
      <c r="E1116" s="166" t="s">
        <v>899</v>
      </c>
      <c r="F1116" s="126" t="s">
        <v>4350</v>
      </c>
      <c r="G1116" s="139" t="s">
        <v>3646</v>
      </c>
      <c r="H1116" s="139" t="s">
        <v>4351</v>
      </c>
      <c r="I1116" s="312">
        <v>540000</v>
      </c>
      <c r="J1116" s="142" t="s">
        <v>3960</v>
      </c>
      <c r="K1116" s="188" t="s">
        <v>4352</v>
      </c>
      <c r="L1116" s="200">
        <v>39000</v>
      </c>
    </row>
    <row r="1117" spans="1:12" ht="49.5">
      <c r="A1117" s="72">
        <v>112</v>
      </c>
      <c r="B1117" s="72">
        <v>13</v>
      </c>
      <c r="C1117" s="139" t="s">
        <v>4353</v>
      </c>
      <c r="D1117" s="166" t="s">
        <v>3393</v>
      </c>
      <c r="E1117" s="166" t="s">
        <v>3687</v>
      </c>
      <c r="F1117" s="311" t="s">
        <v>4354</v>
      </c>
      <c r="G1117" s="139" t="s">
        <v>3646</v>
      </c>
      <c r="H1117" s="139" t="s">
        <v>4355</v>
      </c>
      <c r="I1117" s="312">
        <v>500000</v>
      </c>
      <c r="J1117" s="142" t="s">
        <v>4356</v>
      </c>
      <c r="K1117" s="188" t="s">
        <v>4357</v>
      </c>
      <c r="L1117" s="200">
        <v>41600</v>
      </c>
    </row>
    <row r="1118" spans="1:12" ht="66">
      <c r="A1118" s="72">
        <v>112</v>
      </c>
      <c r="B1118" s="72">
        <v>14</v>
      </c>
      <c r="C1118" s="139" t="s">
        <v>971</v>
      </c>
      <c r="D1118" s="166" t="s">
        <v>964</v>
      </c>
      <c r="E1118" s="166" t="s">
        <v>4358</v>
      </c>
      <c r="F1118" s="311" t="s">
        <v>4359</v>
      </c>
      <c r="G1118" s="139" t="s">
        <v>4854</v>
      </c>
      <c r="H1118" s="139" t="s">
        <v>4361</v>
      </c>
      <c r="I1118" s="312">
        <v>650000</v>
      </c>
      <c r="J1118" s="142" t="s">
        <v>4356</v>
      </c>
      <c r="K1118" s="188" t="s">
        <v>4362</v>
      </c>
      <c r="L1118" s="200">
        <v>51000</v>
      </c>
    </row>
    <row r="1119" spans="1:12" ht="66">
      <c r="A1119" s="72">
        <v>112</v>
      </c>
      <c r="B1119" s="72">
        <v>15</v>
      </c>
      <c r="C1119" s="139" t="s">
        <v>4363</v>
      </c>
      <c r="D1119" s="166" t="s">
        <v>4349</v>
      </c>
      <c r="E1119" s="166" t="s">
        <v>4364</v>
      </c>
      <c r="F1119" s="311" t="s">
        <v>4365</v>
      </c>
      <c r="G1119" s="139" t="s">
        <v>4366</v>
      </c>
      <c r="H1119" s="139" t="s">
        <v>4367</v>
      </c>
      <c r="I1119" s="312">
        <v>404000</v>
      </c>
      <c r="J1119" s="142" t="s">
        <v>3174</v>
      </c>
      <c r="K1119" s="188" t="s">
        <v>4368</v>
      </c>
      <c r="L1119" s="200">
        <v>13000</v>
      </c>
    </row>
    <row r="1120" spans="1:12" ht="49.5">
      <c r="A1120" s="72">
        <v>112</v>
      </c>
      <c r="B1120" s="72">
        <v>16</v>
      </c>
      <c r="C1120" s="139" t="s">
        <v>4369</v>
      </c>
      <c r="D1120" s="166" t="s">
        <v>3393</v>
      </c>
      <c r="E1120" s="166" t="s">
        <v>900</v>
      </c>
      <c r="F1120" s="311" t="s">
        <v>4370</v>
      </c>
      <c r="G1120" s="139" t="s">
        <v>5219</v>
      </c>
      <c r="H1120" s="139" t="s">
        <v>4371</v>
      </c>
      <c r="I1120" s="312">
        <v>469000</v>
      </c>
      <c r="J1120" s="142" t="s">
        <v>4356</v>
      </c>
      <c r="K1120" s="188" t="s">
        <v>4372</v>
      </c>
      <c r="L1120" s="200">
        <v>37000</v>
      </c>
    </row>
    <row r="1121" spans="1:12" ht="66">
      <c r="A1121" s="72">
        <v>112</v>
      </c>
      <c r="B1121" s="72">
        <v>17</v>
      </c>
      <c r="C1121" s="139" t="s">
        <v>2471</v>
      </c>
      <c r="D1121" s="166" t="s">
        <v>4373</v>
      </c>
      <c r="E1121" s="166" t="s">
        <v>900</v>
      </c>
      <c r="F1121" s="311" t="s">
        <v>4374</v>
      </c>
      <c r="G1121" s="139" t="s">
        <v>4360</v>
      </c>
      <c r="H1121" s="139" t="s">
        <v>4375</v>
      </c>
      <c r="I1121" s="312">
        <v>650000</v>
      </c>
      <c r="J1121" s="142" t="s">
        <v>4356</v>
      </c>
      <c r="K1121" s="188" t="s">
        <v>4376</v>
      </c>
      <c r="L1121" s="200">
        <v>50400</v>
      </c>
    </row>
    <row r="1122" spans="1:12" ht="49.5">
      <c r="A1122" s="72">
        <v>112</v>
      </c>
      <c r="B1122" s="72">
        <v>18</v>
      </c>
      <c r="C1122" s="72" t="s">
        <v>3848</v>
      </c>
      <c r="D1122" s="51" t="s">
        <v>1614</v>
      </c>
      <c r="E1122" s="51" t="s">
        <v>4377</v>
      </c>
      <c r="F1122" s="27" t="s">
        <v>4378</v>
      </c>
      <c r="G1122" s="24" t="s">
        <v>3646</v>
      </c>
      <c r="H1122" s="72" t="s">
        <v>4379</v>
      </c>
      <c r="I1122" s="142">
        <v>400000</v>
      </c>
      <c r="J1122" s="142" t="s">
        <v>4380</v>
      </c>
      <c r="K1122" s="188" t="s">
        <v>4381</v>
      </c>
      <c r="L1122" s="200">
        <v>28000</v>
      </c>
    </row>
    <row r="1123" spans="1:12" ht="82.5">
      <c r="A1123" s="313">
        <v>112</v>
      </c>
      <c r="B1123" s="313">
        <v>19</v>
      </c>
      <c r="C1123" s="318" t="s">
        <v>4382</v>
      </c>
      <c r="D1123" s="322" t="s">
        <v>4383</v>
      </c>
      <c r="E1123" s="322" t="s">
        <v>4384</v>
      </c>
      <c r="F1123" s="323" t="s">
        <v>4385</v>
      </c>
      <c r="G1123" s="324" t="s">
        <v>4386</v>
      </c>
      <c r="H1123" s="313" t="s">
        <v>4387</v>
      </c>
      <c r="I1123" s="325">
        <v>900000</v>
      </c>
      <c r="J1123" s="313" t="s">
        <v>4388</v>
      </c>
      <c r="K1123" s="337" t="s">
        <v>4398</v>
      </c>
      <c r="L1123" s="321">
        <v>81200</v>
      </c>
    </row>
    <row r="1124" spans="1:12" ht="82.5">
      <c r="A1124" s="313">
        <v>112</v>
      </c>
      <c r="B1124" s="313">
        <v>20</v>
      </c>
      <c r="C1124" s="318" t="s">
        <v>4395</v>
      </c>
      <c r="D1124" s="322" t="s">
        <v>950</v>
      </c>
      <c r="E1124" s="322" t="s">
        <v>900</v>
      </c>
      <c r="F1124" s="323" t="s">
        <v>4401</v>
      </c>
      <c r="G1124" s="324" t="s">
        <v>5307</v>
      </c>
      <c r="H1124" s="313" t="s">
        <v>4396</v>
      </c>
      <c r="I1124" s="325">
        <v>711000</v>
      </c>
      <c r="J1124" s="325" t="s">
        <v>4397</v>
      </c>
      <c r="K1124" s="337" t="s">
        <v>4399</v>
      </c>
      <c r="L1124" s="321">
        <v>55900</v>
      </c>
    </row>
    <row r="1125" spans="1:12" ht="66">
      <c r="A1125" s="72">
        <v>112</v>
      </c>
      <c r="B1125" s="72">
        <v>21</v>
      </c>
      <c r="C1125" s="139" t="s">
        <v>4402</v>
      </c>
      <c r="D1125" s="51" t="s">
        <v>4403</v>
      </c>
      <c r="E1125" s="51" t="s">
        <v>4404</v>
      </c>
      <c r="F1125" s="27" t="s">
        <v>4439</v>
      </c>
      <c r="G1125" s="24" t="s">
        <v>4876</v>
      </c>
      <c r="H1125" s="72" t="s">
        <v>4440</v>
      </c>
      <c r="I1125" s="142">
        <v>443000</v>
      </c>
      <c r="J1125" s="142" t="s">
        <v>3174</v>
      </c>
      <c r="K1125" s="188" t="s">
        <v>4405</v>
      </c>
      <c r="L1125" s="200">
        <v>27000</v>
      </c>
    </row>
    <row r="1126" spans="1:12" ht="66">
      <c r="A1126" s="72">
        <v>112</v>
      </c>
      <c r="B1126" s="72">
        <v>22</v>
      </c>
      <c r="C1126" s="139" t="s">
        <v>4406</v>
      </c>
      <c r="D1126" s="51" t="s">
        <v>4407</v>
      </c>
      <c r="E1126" s="51" t="s">
        <v>900</v>
      </c>
      <c r="F1126" s="27" t="s">
        <v>4441</v>
      </c>
      <c r="G1126" s="24" t="s">
        <v>4408</v>
      </c>
      <c r="H1126" s="72" t="s">
        <v>4442</v>
      </c>
      <c r="I1126" s="142">
        <v>1350000</v>
      </c>
      <c r="J1126" s="142" t="s">
        <v>3174</v>
      </c>
      <c r="K1126" s="188" t="s">
        <v>4409</v>
      </c>
      <c r="L1126" s="200">
        <v>145800</v>
      </c>
    </row>
    <row r="1127" spans="1:12" ht="66">
      <c r="A1127" s="72">
        <v>112</v>
      </c>
      <c r="B1127" s="72">
        <v>23</v>
      </c>
      <c r="C1127" s="139" t="s">
        <v>4410</v>
      </c>
      <c r="D1127" s="51" t="s">
        <v>4412</v>
      </c>
      <c r="E1127" s="51" t="s">
        <v>4413</v>
      </c>
      <c r="F1127" s="27" t="s">
        <v>4411</v>
      </c>
      <c r="G1127" s="24" t="s">
        <v>3646</v>
      </c>
      <c r="H1127" s="72" t="s">
        <v>4443</v>
      </c>
      <c r="I1127" s="142">
        <v>802000</v>
      </c>
      <c r="J1127" s="142" t="s">
        <v>3174</v>
      </c>
      <c r="K1127" s="188" t="s">
        <v>4414</v>
      </c>
      <c r="L1127" s="200">
        <v>68000</v>
      </c>
    </row>
    <row r="1128" spans="1:12" ht="66">
      <c r="A1128" s="72">
        <v>112</v>
      </c>
      <c r="B1128" s="72">
        <v>24</v>
      </c>
      <c r="C1128" s="139" t="s">
        <v>4415</v>
      </c>
      <c r="D1128" s="51" t="s">
        <v>4416</v>
      </c>
      <c r="E1128" s="51" t="s">
        <v>1338</v>
      </c>
      <c r="F1128" s="27" t="s">
        <v>4444</v>
      </c>
      <c r="G1128" s="24" t="s">
        <v>4417</v>
      </c>
      <c r="H1128" s="72" t="s">
        <v>4445</v>
      </c>
      <c r="I1128" s="142">
        <v>643000</v>
      </c>
      <c r="J1128" s="142" t="s">
        <v>3174</v>
      </c>
      <c r="K1128" s="188" t="s">
        <v>4418</v>
      </c>
      <c r="L1128" s="200">
        <v>51000</v>
      </c>
    </row>
    <row r="1129" spans="1:12" ht="66">
      <c r="A1129" s="72">
        <v>112</v>
      </c>
      <c r="B1129" s="72">
        <v>25</v>
      </c>
      <c r="C1129" s="139" t="s">
        <v>4419</v>
      </c>
      <c r="D1129" s="51" t="s">
        <v>964</v>
      </c>
      <c r="E1129" s="51" t="s">
        <v>1338</v>
      </c>
      <c r="F1129" s="27" t="s">
        <v>4446</v>
      </c>
      <c r="G1129" s="24" t="s">
        <v>4863</v>
      </c>
      <c r="H1129" s="72" t="s">
        <v>4447</v>
      </c>
      <c r="I1129" s="142">
        <v>821000</v>
      </c>
      <c r="J1129" s="142" t="s">
        <v>3174</v>
      </c>
      <c r="K1129" s="188" t="s">
        <v>4420</v>
      </c>
      <c r="L1129" s="200">
        <v>77000</v>
      </c>
    </row>
    <row r="1130" spans="1:12" ht="66">
      <c r="A1130" s="72">
        <v>112</v>
      </c>
      <c r="B1130" s="72">
        <v>26</v>
      </c>
      <c r="C1130" s="139" t="s">
        <v>3582</v>
      </c>
      <c r="D1130" s="51" t="s">
        <v>3583</v>
      </c>
      <c r="E1130" s="51" t="s">
        <v>4421</v>
      </c>
      <c r="F1130" s="27" t="s">
        <v>4448</v>
      </c>
      <c r="G1130" s="24" t="s">
        <v>4096</v>
      </c>
      <c r="H1130" s="72" t="s">
        <v>4449</v>
      </c>
      <c r="I1130" s="142">
        <v>610000</v>
      </c>
      <c r="J1130" s="142" t="s">
        <v>3960</v>
      </c>
      <c r="K1130" s="188" t="s">
        <v>4422</v>
      </c>
      <c r="L1130" s="200">
        <v>51600</v>
      </c>
    </row>
    <row r="1131" spans="1:12" ht="49.5">
      <c r="A1131" s="72">
        <v>112</v>
      </c>
      <c r="B1131" s="72">
        <v>27</v>
      </c>
      <c r="C1131" s="139" t="s">
        <v>4423</v>
      </c>
      <c r="D1131" s="51" t="s">
        <v>4424</v>
      </c>
      <c r="E1131" s="51" t="s">
        <v>1338</v>
      </c>
      <c r="F1131" s="27" t="s">
        <v>4450</v>
      </c>
      <c r="G1131" s="24" t="s">
        <v>4096</v>
      </c>
      <c r="H1131" s="72" t="s">
        <v>4451</v>
      </c>
      <c r="I1131" s="142">
        <v>881000</v>
      </c>
      <c r="J1131" s="142" t="s">
        <v>3174</v>
      </c>
      <c r="K1131" s="188" t="s">
        <v>4425</v>
      </c>
      <c r="L1131" s="200">
        <v>91000</v>
      </c>
    </row>
    <row r="1132" spans="1:12" ht="82.5">
      <c r="A1132" s="313">
        <v>112</v>
      </c>
      <c r="B1132" s="313">
        <v>28</v>
      </c>
      <c r="C1132" s="318" t="s">
        <v>4426</v>
      </c>
      <c r="D1132" s="322" t="s">
        <v>2799</v>
      </c>
      <c r="E1132" s="322" t="s">
        <v>4421</v>
      </c>
      <c r="F1132" s="323" t="s">
        <v>4452</v>
      </c>
      <c r="G1132" s="324" t="s">
        <v>4427</v>
      </c>
      <c r="H1132" s="313" t="s">
        <v>4453</v>
      </c>
      <c r="I1132" s="325">
        <v>950000</v>
      </c>
      <c r="J1132" s="325" t="s">
        <v>3960</v>
      </c>
      <c r="K1132" s="337" t="s">
        <v>4528</v>
      </c>
      <c r="L1132" s="321">
        <v>93800</v>
      </c>
    </row>
    <row r="1133" spans="1:12" ht="66">
      <c r="A1133" s="313">
        <v>112</v>
      </c>
      <c r="B1133" s="313">
        <v>29</v>
      </c>
      <c r="C1133" s="318" t="s">
        <v>4430</v>
      </c>
      <c r="D1133" s="322" t="s">
        <v>4431</v>
      </c>
      <c r="E1133" s="322" t="s">
        <v>1338</v>
      </c>
      <c r="F1133" s="323" t="s">
        <v>4432</v>
      </c>
      <c r="G1133" s="324" t="s">
        <v>4433</v>
      </c>
      <c r="H1133" s="313" t="s">
        <v>4434</v>
      </c>
      <c r="I1133" s="325">
        <v>783000</v>
      </c>
      <c r="J1133" s="325" t="s">
        <v>3174</v>
      </c>
      <c r="K1133" s="337" t="s">
        <v>4527</v>
      </c>
      <c r="L1133" s="321">
        <v>78400</v>
      </c>
    </row>
    <row r="1134" spans="1:12" ht="82.5">
      <c r="A1134" s="147">
        <v>112</v>
      </c>
      <c r="B1134" s="147" t="s">
        <v>4463</v>
      </c>
      <c r="C1134" s="179" t="s">
        <v>4459</v>
      </c>
      <c r="D1134" s="170" t="s">
        <v>964</v>
      </c>
      <c r="E1134" s="170" t="s">
        <v>898</v>
      </c>
      <c r="F1134" s="135" t="s">
        <v>4460</v>
      </c>
      <c r="G1134" s="171" t="s">
        <v>4461</v>
      </c>
      <c r="H1134" s="147" t="s">
        <v>4462</v>
      </c>
      <c r="I1134" s="150">
        <v>530000</v>
      </c>
      <c r="J1134" s="150" t="s">
        <v>3174</v>
      </c>
      <c r="K1134" s="187" t="s">
        <v>4761</v>
      </c>
      <c r="L1134" s="186">
        <v>37600</v>
      </c>
    </row>
    <row r="1135" spans="1:12" ht="82.5">
      <c r="A1135" s="313">
        <v>112</v>
      </c>
      <c r="B1135" s="313">
        <v>31</v>
      </c>
      <c r="C1135" s="318" t="s">
        <v>4474</v>
      </c>
      <c r="D1135" s="322" t="s">
        <v>4336</v>
      </c>
      <c r="E1135" s="322" t="s">
        <v>4475</v>
      </c>
      <c r="F1135" s="323" t="s">
        <v>4473</v>
      </c>
      <c r="G1135" s="324" t="s">
        <v>5324</v>
      </c>
      <c r="H1135" s="313" t="s">
        <v>4476</v>
      </c>
      <c r="I1135" s="325">
        <v>840000</v>
      </c>
      <c r="J1135" s="325" t="s">
        <v>4477</v>
      </c>
      <c r="K1135" s="337" t="s">
        <v>4526</v>
      </c>
      <c r="L1135" s="321">
        <v>75000</v>
      </c>
    </row>
    <row r="1136" spans="1:12" ht="99">
      <c r="A1136" s="313">
        <v>112</v>
      </c>
      <c r="B1136" s="313">
        <v>32</v>
      </c>
      <c r="C1136" s="318" t="s">
        <v>4481</v>
      </c>
      <c r="D1136" s="322" t="s">
        <v>4482</v>
      </c>
      <c r="E1136" s="322" t="s">
        <v>4483</v>
      </c>
      <c r="F1136" s="323" t="s">
        <v>4484</v>
      </c>
      <c r="G1136" s="324" t="s">
        <v>4096</v>
      </c>
      <c r="H1136" s="313" t="s">
        <v>4485</v>
      </c>
      <c r="I1136" s="325">
        <v>1109000</v>
      </c>
      <c r="J1136" s="325" t="s">
        <v>4486</v>
      </c>
      <c r="K1136" s="337" t="s">
        <v>4525</v>
      </c>
      <c r="L1136" s="321">
        <v>87000</v>
      </c>
    </row>
    <row r="1137" spans="1:12" ht="82.5">
      <c r="A1137" s="313">
        <v>112</v>
      </c>
      <c r="B1137" s="313">
        <v>33</v>
      </c>
      <c r="C1137" s="318" t="s">
        <v>4489</v>
      </c>
      <c r="D1137" s="322" t="s">
        <v>4490</v>
      </c>
      <c r="E1137" s="322" t="s">
        <v>4491</v>
      </c>
      <c r="F1137" s="323" t="s">
        <v>4492</v>
      </c>
      <c r="G1137" s="324" t="s">
        <v>4096</v>
      </c>
      <c r="H1137" s="313" t="s">
        <v>4494</v>
      </c>
      <c r="I1137" s="325">
        <v>857000</v>
      </c>
      <c r="J1137" s="325" t="s">
        <v>4495</v>
      </c>
      <c r="K1137" s="337" t="s">
        <v>4524</v>
      </c>
      <c r="L1137" s="321">
        <v>75000</v>
      </c>
    </row>
    <row r="1138" spans="1:12" ht="82.5">
      <c r="A1138" s="313">
        <v>112</v>
      </c>
      <c r="B1138" s="313">
        <v>34</v>
      </c>
      <c r="C1138" s="318" t="s">
        <v>4497</v>
      </c>
      <c r="D1138" s="322" t="s">
        <v>4498</v>
      </c>
      <c r="E1138" s="322" t="s">
        <v>4499</v>
      </c>
      <c r="F1138" s="323" t="s">
        <v>4500</v>
      </c>
      <c r="G1138" s="324" t="s">
        <v>5566</v>
      </c>
      <c r="H1138" s="313" t="s">
        <v>4501</v>
      </c>
      <c r="I1138" s="325">
        <v>1286000</v>
      </c>
      <c r="J1138" s="325" t="s">
        <v>4486</v>
      </c>
      <c r="K1138" s="337" t="s">
        <v>4523</v>
      </c>
      <c r="L1138" s="321">
        <v>130500</v>
      </c>
    </row>
    <row r="1139" spans="1:12" ht="82.5">
      <c r="A1139" s="313">
        <v>112</v>
      </c>
      <c r="B1139" s="313">
        <v>35</v>
      </c>
      <c r="C1139" s="318" t="s">
        <v>3146</v>
      </c>
      <c r="D1139" s="322" t="s">
        <v>4503</v>
      </c>
      <c r="E1139" s="322" t="s">
        <v>904</v>
      </c>
      <c r="F1139" s="323" t="s">
        <v>4504</v>
      </c>
      <c r="G1139" s="324" t="s">
        <v>5318</v>
      </c>
      <c r="H1139" s="313" t="s">
        <v>4505</v>
      </c>
      <c r="I1139" s="325">
        <v>724000</v>
      </c>
      <c r="J1139" s="325" t="s">
        <v>4506</v>
      </c>
      <c r="K1139" s="337" t="s">
        <v>4522</v>
      </c>
      <c r="L1139" s="321">
        <v>62600</v>
      </c>
    </row>
    <row r="1140" spans="1:12" ht="82.5">
      <c r="A1140" s="313">
        <v>112</v>
      </c>
      <c r="B1140" s="313">
        <v>36</v>
      </c>
      <c r="C1140" s="318" t="s">
        <v>4508</v>
      </c>
      <c r="D1140" s="322" t="s">
        <v>964</v>
      </c>
      <c r="E1140" s="322" t="s">
        <v>4499</v>
      </c>
      <c r="F1140" s="323" t="s">
        <v>4509</v>
      </c>
      <c r="G1140" s="324" t="s">
        <v>5680</v>
      </c>
      <c r="H1140" s="313" t="s">
        <v>4510</v>
      </c>
      <c r="I1140" s="325">
        <v>1321000</v>
      </c>
      <c r="J1140" s="325" t="s">
        <v>4511</v>
      </c>
      <c r="K1140" s="337" t="s">
        <v>4521</v>
      </c>
      <c r="L1140" s="321">
        <v>135600</v>
      </c>
    </row>
    <row r="1141" spans="1:12" ht="66">
      <c r="A1141" s="313">
        <v>112</v>
      </c>
      <c r="B1141" s="313">
        <v>37</v>
      </c>
      <c r="C1141" s="318" t="s">
        <v>4515</v>
      </c>
      <c r="D1141" s="322" t="s">
        <v>4516</v>
      </c>
      <c r="E1141" s="322" t="s">
        <v>4499</v>
      </c>
      <c r="F1141" s="323" t="s">
        <v>4517</v>
      </c>
      <c r="G1141" s="324" t="s">
        <v>5322</v>
      </c>
      <c r="H1141" s="313" t="s">
        <v>4518</v>
      </c>
      <c r="I1141" s="325">
        <v>812000</v>
      </c>
      <c r="J1141" s="325" t="s">
        <v>3174</v>
      </c>
      <c r="K1141" s="337" t="s">
        <v>4520</v>
      </c>
      <c r="L1141" s="321">
        <v>82200</v>
      </c>
    </row>
    <row r="1142" spans="1:12" ht="82.5">
      <c r="A1142" s="313">
        <v>112</v>
      </c>
      <c r="B1142" s="313">
        <v>38</v>
      </c>
      <c r="C1142" s="318" t="s">
        <v>4535</v>
      </c>
      <c r="D1142" s="322" t="s">
        <v>4536</v>
      </c>
      <c r="E1142" s="322" t="s">
        <v>1338</v>
      </c>
      <c r="F1142" s="323" t="s">
        <v>4537</v>
      </c>
      <c r="G1142" s="324" t="s">
        <v>5249</v>
      </c>
      <c r="H1142" s="313" t="s">
        <v>4538</v>
      </c>
      <c r="I1142" s="325">
        <v>753000</v>
      </c>
      <c r="J1142" s="325" t="s">
        <v>4539</v>
      </c>
      <c r="K1142" s="337" t="s">
        <v>4540</v>
      </c>
      <c r="L1142" s="321">
        <v>61100</v>
      </c>
    </row>
    <row r="1143" spans="1:12" ht="66">
      <c r="A1143" s="72">
        <v>112</v>
      </c>
      <c r="B1143" s="72">
        <v>39</v>
      </c>
      <c r="C1143" s="139" t="s">
        <v>2859</v>
      </c>
      <c r="D1143" s="51" t="s">
        <v>4542</v>
      </c>
      <c r="E1143" s="51" t="s">
        <v>4543</v>
      </c>
      <c r="F1143" s="27" t="s">
        <v>4544</v>
      </c>
      <c r="G1143" s="24" t="s">
        <v>4859</v>
      </c>
      <c r="H1143" s="72" t="s">
        <v>4545</v>
      </c>
      <c r="I1143" s="142">
        <v>883000</v>
      </c>
      <c r="J1143" s="142" t="s">
        <v>4546</v>
      </c>
      <c r="K1143" s="188" t="s">
        <v>4547</v>
      </c>
      <c r="L1143" s="200">
        <v>81000</v>
      </c>
    </row>
    <row r="1144" spans="1:12" ht="66">
      <c r="A1144" s="72">
        <v>112</v>
      </c>
      <c r="B1144" s="72">
        <v>40</v>
      </c>
      <c r="C1144" s="139" t="s">
        <v>4548</v>
      </c>
      <c r="D1144" s="51" t="s">
        <v>4549</v>
      </c>
      <c r="E1144" s="51" t="s">
        <v>900</v>
      </c>
      <c r="F1144" s="27" t="s">
        <v>4550</v>
      </c>
      <c r="G1144" s="24" t="s">
        <v>4852</v>
      </c>
      <c r="H1144" s="72" t="s">
        <v>4551</v>
      </c>
      <c r="I1144" s="142">
        <v>690000</v>
      </c>
      <c r="J1144" s="142" t="s">
        <v>4552</v>
      </c>
      <c r="K1144" s="188" t="s">
        <v>4553</v>
      </c>
      <c r="L1144" s="200">
        <v>58000</v>
      </c>
    </row>
    <row r="1145" spans="1:12" ht="66">
      <c r="A1145" s="72">
        <v>112</v>
      </c>
      <c r="B1145" s="72">
        <v>41</v>
      </c>
      <c r="C1145" s="139" t="s">
        <v>4554</v>
      </c>
      <c r="D1145" s="51" t="s">
        <v>4555</v>
      </c>
      <c r="E1145" s="51" t="s">
        <v>4556</v>
      </c>
      <c r="F1145" s="27" t="s">
        <v>4557</v>
      </c>
      <c r="G1145" s="24" t="s">
        <v>4858</v>
      </c>
      <c r="H1145" s="72" t="s">
        <v>4558</v>
      </c>
      <c r="I1145" s="142">
        <v>890000</v>
      </c>
      <c r="J1145" s="142" t="s">
        <v>4477</v>
      </c>
      <c r="K1145" s="188" t="s">
        <v>4559</v>
      </c>
      <c r="L1145" s="200">
        <v>82000</v>
      </c>
    </row>
    <row r="1146" spans="1:12" ht="66">
      <c r="A1146" s="72">
        <v>112</v>
      </c>
      <c r="B1146" s="72">
        <v>42</v>
      </c>
      <c r="C1146" s="139" t="s">
        <v>3227</v>
      </c>
      <c r="D1146" s="51" t="s">
        <v>923</v>
      </c>
      <c r="E1146" s="51" t="s">
        <v>4499</v>
      </c>
      <c r="F1146" s="27" t="s">
        <v>4560</v>
      </c>
      <c r="G1146" s="24" t="s">
        <v>4561</v>
      </c>
      <c r="H1146" s="72" t="s">
        <v>4562</v>
      </c>
      <c r="I1146" s="142">
        <v>836000</v>
      </c>
      <c r="J1146" s="142" t="s">
        <v>4563</v>
      </c>
      <c r="K1146" s="188" t="s">
        <v>4564</v>
      </c>
      <c r="L1146" s="200">
        <v>77400</v>
      </c>
    </row>
    <row r="1147" spans="1:12" ht="66">
      <c r="A1147" s="72">
        <v>112</v>
      </c>
      <c r="B1147" s="72">
        <v>43</v>
      </c>
      <c r="C1147" s="139" t="s">
        <v>4284</v>
      </c>
      <c r="D1147" s="51" t="s">
        <v>923</v>
      </c>
      <c r="E1147" s="51" t="s">
        <v>4543</v>
      </c>
      <c r="F1147" s="27" t="s">
        <v>4565</v>
      </c>
      <c r="G1147" s="24" t="s">
        <v>4561</v>
      </c>
      <c r="H1147" s="72" t="s">
        <v>4566</v>
      </c>
      <c r="I1147" s="142">
        <v>770000</v>
      </c>
      <c r="J1147" s="142" t="s">
        <v>4477</v>
      </c>
      <c r="K1147" s="188" t="s">
        <v>4567</v>
      </c>
      <c r="L1147" s="200">
        <v>69000</v>
      </c>
    </row>
    <row r="1148" spans="1:12" ht="66">
      <c r="A1148" s="72">
        <v>112</v>
      </c>
      <c r="B1148" s="72">
        <v>44</v>
      </c>
      <c r="C1148" s="139" t="s">
        <v>4568</v>
      </c>
      <c r="D1148" s="51" t="s">
        <v>4879</v>
      </c>
      <c r="E1148" s="51" t="s">
        <v>4499</v>
      </c>
      <c r="F1148" s="27" t="s">
        <v>4569</v>
      </c>
      <c r="G1148" s="379" t="s">
        <v>5238</v>
      </c>
      <c r="H1148" s="72" t="s">
        <v>4570</v>
      </c>
      <c r="I1148" s="142">
        <v>800000</v>
      </c>
      <c r="J1148" s="142" t="s">
        <v>4571</v>
      </c>
      <c r="K1148" s="188" t="s">
        <v>4572</v>
      </c>
      <c r="L1148" s="200">
        <v>70200</v>
      </c>
    </row>
    <row r="1149" spans="1:12" ht="66">
      <c r="A1149" s="72">
        <v>112</v>
      </c>
      <c r="B1149" s="72">
        <v>45</v>
      </c>
      <c r="C1149" s="139" t="s">
        <v>4573</v>
      </c>
      <c r="D1149" s="51" t="s">
        <v>1308</v>
      </c>
      <c r="E1149" s="51" t="s">
        <v>1338</v>
      </c>
      <c r="F1149" s="27" t="s">
        <v>4574</v>
      </c>
      <c r="G1149" s="24" t="s">
        <v>3646</v>
      </c>
      <c r="H1149" s="72" t="s">
        <v>4575</v>
      </c>
      <c r="I1149" s="142">
        <v>624000</v>
      </c>
      <c r="J1149" s="142" t="s">
        <v>4576</v>
      </c>
      <c r="K1149" s="188" t="s">
        <v>4577</v>
      </c>
      <c r="L1149" s="200">
        <v>52000</v>
      </c>
    </row>
    <row r="1150" spans="1:12" ht="49.5">
      <c r="A1150" s="72">
        <v>112</v>
      </c>
      <c r="B1150" s="72">
        <v>46</v>
      </c>
      <c r="C1150" s="139" t="s">
        <v>2084</v>
      </c>
      <c r="D1150" s="51" t="s">
        <v>4578</v>
      </c>
      <c r="E1150" s="51" t="s">
        <v>904</v>
      </c>
      <c r="F1150" s="27" t="s">
        <v>4579</v>
      </c>
      <c r="G1150" s="24" t="s">
        <v>3646</v>
      </c>
      <c r="H1150" s="72" t="s">
        <v>4580</v>
      </c>
      <c r="I1150" s="142">
        <v>322000</v>
      </c>
      <c r="J1150" s="142" t="s">
        <v>4477</v>
      </c>
      <c r="K1150" s="188" t="s">
        <v>4581</v>
      </c>
      <c r="L1150" s="200">
        <v>18400</v>
      </c>
    </row>
    <row r="1151" spans="1:12" ht="66">
      <c r="A1151" s="72">
        <v>112</v>
      </c>
      <c r="B1151" s="72">
        <v>47</v>
      </c>
      <c r="C1151" s="139" t="s">
        <v>4582</v>
      </c>
      <c r="D1151" s="51" t="s">
        <v>4490</v>
      </c>
      <c r="E1151" s="51" t="s">
        <v>4543</v>
      </c>
      <c r="F1151" s="27" t="s">
        <v>4583</v>
      </c>
      <c r="G1151" s="24" t="s">
        <v>4854</v>
      </c>
      <c r="H1151" s="72" t="s">
        <v>4584</v>
      </c>
      <c r="I1151" s="142">
        <v>717000</v>
      </c>
      <c r="J1151" s="142" t="s">
        <v>4477</v>
      </c>
      <c r="K1151" s="188" t="s">
        <v>4585</v>
      </c>
      <c r="L1151" s="200">
        <v>63000</v>
      </c>
    </row>
    <row r="1152" spans="1:12" ht="66">
      <c r="A1152" s="72">
        <v>112</v>
      </c>
      <c r="B1152" s="72">
        <v>48</v>
      </c>
      <c r="C1152" s="139" t="s">
        <v>4586</v>
      </c>
      <c r="D1152" s="51" t="s">
        <v>4498</v>
      </c>
      <c r="E1152" s="51" t="s">
        <v>4587</v>
      </c>
      <c r="F1152" s="27" t="s">
        <v>4588</v>
      </c>
      <c r="G1152" s="24" t="s">
        <v>4854</v>
      </c>
      <c r="H1152" s="72" t="s">
        <v>4589</v>
      </c>
      <c r="I1152" s="142">
        <v>630000</v>
      </c>
      <c r="J1152" s="142" t="s">
        <v>4477</v>
      </c>
      <c r="K1152" s="188" t="s">
        <v>4590</v>
      </c>
      <c r="L1152" s="200">
        <v>52000</v>
      </c>
    </row>
    <row r="1153" spans="1:12" ht="66">
      <c r="A1153" s="72">
        <v>112</v>
      </c>
      <c r="B1153" s="72">
        <v>49</v>
      </c>
      <c r="C1153" s="139" t="s">
        <v>4591</v>
      </c>
      <c r="D1153" s="51" t="s">
        <v>4592</v>
      </c>
      <c r="E1153" s="51" t="s">
        <v>4593</v>
      </c>
      <c r="F1153" s="27" t="s">
        <v>4594</v>
      </c>
      <c r="G1153" s="24" t="s">
        <v>4877</v>
      </c>
      <c r="H1153" s="72" t="s">
        <v>4595</v>
      </c>
      <c r="I1153" s="142">
        <v>585000</v>
      </c>
      <c r="J1153" s="142" t="s">
        <v>4596</v>
      </c>
      <c r="K1153" s="188" t="s">
        <v>4597</v>
      </c>
      <c r="L1153" s="200">
        <v>51700</v>
      </c>
    </row>
    <row r="1154" spans="1:12" ht="49.5">
      <c r="A1154" s="72">
        <v>112</v>
      </c>
      <c r="B1154" s="72">
        <v>50</v>
      </c>
      <c r="C1154" s="139" t="s">
        <v>4598</v>
      </c>
      <c r="D1154" s="51" t="s">
        <v>4592</v>
      </c>
      <c r="E1154" s="51" t="s">
        <v>900</v>
      </c>
      <c r="F1154" s="27" t="s">
        <v>4599</v>
      </c>
      <c r="G1154" s="222" t="s">
        <v>4861</v>
      </c>
      <c r="H1154" s="65" t="s">
        <v>4600</v>
      </c>
      <c r="I1154" s="142">
        <v>653000</v>
      </c>
      <c r="J1154" s="142" t="s">
        <v>4477</v>
      </c>
      <c r="K1154" s="188" t="s">
        <v>4601</v>
      </c>
      <c r="L1154" s="200">
        <v>61000</v>
      </c>
    </row>
    <row r="1155" spans="1:12" ht="49.5">
      <c r="A1155" s="72">
        <v>112</v>
      </c>
      <c r="B1155" s="72">
        <v>51</v>
      </c>
      <c r="C1155" s="139" t="s">
        <v>4602</v>
      </c>
      <c r="D1155" s="51" t="s">
        <v>4603</v>
      </c>
      <c r="E1155" s="51" t="s">
        <v>4593</v>
      </c>
      <c r="F1155" s="27" t="s">
        <v>4604</v>
      </c>
      <c r="G1155" s="24" t="s">
        <v>5212</v>
      </c>
      <c r="H1155" s="72" t="s">
        <v>4605</v>
      </c>
      <c r="I1155" s="142">
        <v>653000</v>
      </c>
      <c r="J1155" s="142" t="s">
        <v>3960</v>
      </c>
      <c r="K1155" s="188" t="s">
        <v>4606</v>
      </c>
      <c r="L1155" s="200">
        <v>61000</v>
      </c>
    </row>
    <row r="1156" spans="1:12" ht="66">
      <c r="A1156" s="72">
        <v>112</v>
      </c>
      <c r="B1156" s="72">
        <v>52</v>
      </c>
      <c r="C1156" s="139" t="s">
        <v>1769</v>
      </c>
      <c r="D1156" s="51" t="s">
        <v>4607</v>
      </c>
      <c r="E1156" s="51" t="s">
        <v>4608</v>
      </c>
      <c r="F1156" s="27" t="s">
        <v>4609</v>
      </c>
      <c r="G1156" s="24" t="s">
        <v>4854</v>
      </c>
      <c r="H1156" s="72" t="s">
        <v>4610</v>
      </c>
      <c r="I1156" s="142">
        <v>662000</v>
      </c>
      <c r="J1156" s="142" t="s">
        <v>4486</v>
      </c>
      <c r="K1156" s="188" t="s">
        <v>4611</v>
      </c>
      <c r="L1156" s="200">
        <v>47200</v>
      </c>
    </row>
    <row r="1157" spans="1:12" ht="66">
      <c r="A1157" s="72">
        <v>112</v>
      </c>
      <c r="B1157" s="72">
        <v>53</v>
      </c>
      <c r="C1157" s="139" t="s">
        <v>4612</v>
      </c>
      <c r="D1157" s="51" t="s">
        <v>4613</v>
      </c>
      <c r="E1157" s="51" t="s">
        <v>904</v>
      </c>
      <c r="F1157" s="27" t="s">
        <v>4614</v>
      </c>
      <c r="G1157" s="24" t="s">
        <v>4856</v>
      </c>
      <c r="H1157" s="72" t="s">
        <v>4615</v>
      </c>
      <c r="I1157" s="142">
        <v>648000</v>
      </c>
      <c r="J1157" s="142" t="s">
        <v>4486</v>
      </c>
      <c r="K1157" s="188" t="s">
        <v>4616</v>
      </c>
      <c r="L1157" s="200">
        <v>48000</v>
      </c>
    </row>
    <row r="1158" spans="1:12" ht="66">
      <c r="A1158" s="72">
        <v>112</v>
      </c>
      <c r="B1158" s="72">
        <v>54</v>
      </c>
      <c r="C1158" s="139" t="s">
        <v>4617</v>
      </c>
      <c r="D1158" s="51" t="s">
        <v>4618</v>
      </c>
      <c r="E1158" s="51" t="s">
        <v>4619</v>
      </c>
      <c r="F1158" s="27" t="s">
        <v>4620</v>
      </c>
      <c r="G1158" s="24" t="s">
        <v>3646</v>
      </c>
      <c r="H1158" s="72" t="s">
        <v>4621</v>
      </c>
      <c r="I1158" s="142">
        <v>514000</v>
      </c>
      <c r="J1158" s="142" t="s">
        <v>4622</v>
      </c>
      <c r="K1158" s="188" t="s">
        <v>4623</v>
      </c>
      <c r="L1158" s="200">
        <v>24000</v>
      </c>
    </row>
    <row r="1159" spans="1:12" ht="66">
      <c r="A1159" s="72">
        <v>112</v>
      </c>
      <c r="B1159" s="72">
        <v>55</v>
      </c>
      <c r="C1159" s="139" t="s">
        <v>1221</v>
      </c>
      <c r="D1159" s="51" t="s">
        <v>4624</v>
      </c>
      <c r="E1159" s="51" t="s">
        <v>4499</v>
      </c>
      <c r="F1159" s="27" t="s">
        <v>4625</v>
      </c>
      <c r="G1159" s="24" t="s">
        <v>4871</v>
      </c>
      <c r="H1159" s="72" t="s">
        <v>4626</v>
      </c>
      <c r="I1159" s="142">
        <v>595000</v>
      </c>
      <c r="J1159" s="142" t="s">
        <v>4511</v>
      </c>
      <c r="K1159" s="188" t="s">
        <v>4627</v>
      </c>
      <c r="L1159" s="200">
        <v>43000</v>
      </c>
    </row>
    <row r="1160" spans="1:12" ht="49.5">
      <c r="A1160" s="72">
        <v>112</v>
      </c>
      <c r="B1160" s="72">
        <v>56</v>
      </c>
      <c r="C1160" s="139" t="s">
        <v>4628</v>
      </c>
      <c r="D1160" s="51" t="s">
        <v>950</v>
      </c>
      <c r="E1160" s="51" t="s">
        <v>4475</v>
      </c>
      <c r="F1160" s="27" t="s">
        <v>4629</v>
      </c>
      <c r="G1160" s="24" t="s">
        <v>4493</v>
      </c>
      <c r="H1160" s="72" t="s">
        <v>4630</v>
      </c>
      <c r="I1160" s="142">
        <v>798000</v>
      </c>
      <c r="J1160" s="142" t="s">
        <v>3174</v>
      </c>
      <c r="K1160" s="188" t="s">
        <v>4631</v>
      </c>
      <c r="L1160" s="200">
        <v>80000</v>
      </c>
    </row>
    <row r="1161" spans="1:12" ht="49.5">
      <c r="A1161" s="72">
        <v>112</v>
      </c>
      <c r="B1161" s="72">
        <v>57</v>
      </c>
      <c r="C1161" s="139" t="s">
        <v>4632</v>
      </c>
      <c r="D1161" s="51" t="s">
        <v>4633</v>
      </c>
      <c r="E1161" s="51" t="s">
        <v>4634</v>
      </c>
      <c r="F1161" s="27" t="s">
        <v>4635</v>
      </c>
      <c r="G1161" s="24" t="s">
        <v>4860</v>
      </c>
      <c r="H1161" s="72" t="s">
        <v>4637</v>
      </c>
      <c r="I1161" s="142">
        <v>767000</v>
      </c>
      <c r="J1161" s="142" t="s">
        <v>3174</v>
      </c>
      <c r="K1161" s="188" t="s">
        <v>4638</v>
      </c>
      <c r="L1161" s="200">
        <v>76000</v>
      </c>
    </row>
    <row r="1162" spans="1:12" ht="66">
      <c r="A1162" s="72">
        <v>112</v>
      </c>
      <c r="B1162" s="72">
        <v>58</v>
      </c>
      <c r="C1162" s="139" t="s">
        <v>4639</v>
      </c>
      <c r="D1162" s="51" t="s">
        <v>923</v>
      </c>
      <c r="E1162" s="51" t="s">
        <v>900</v>
      </c>
      <c r="F1162" s="27" t="s">
        <v>4640</v>
      </c>
      <c r="G1162" s="24" t="s">
        <v>4636</v>
      </c>
      <c r="H1162" s="72" t="s">
        <v>4641</v>
      </c>
      <c r="I1162" s="142">
        <v>800000</v>
      </c>
      <c r="J1162" s="142" t="s">
        <v>4642</v>
      </c>
      <c r="K1162" s="188" t="s">
        <v>4643</v>
      </c>
      <c r="L1162" s="200">
        <v>70000</v>
      </c>
    </row>
    <row r="1163" spans="1:12" ht="66">
      <c r="A1163" s="72">
        <v>112</v>
      </c>
      <c r="B1163" s="72">
        <v>59</v>
      </c>
      <c r="C1163" s="139" t="s">
        <v>4644</v>
      </c>
      <c r="D1163" s="51" t="s">
        <v>4105</v>
      </c>
      <c r="E1163" s="51" t="s">
        <v>899</v>
      </c>
      <c r="F1163" s="27" t="s">
        <v>4645</v>
      </c>
      <c r="G1163" s="24" t="s">
        <v>4852</v>
      </c>
      <c r="H1163" s="72" t="s">
        <v>4646</v>
      </c>
      <c r="I1163" s="142">
        <v>739000</v>
      </c>
      <c r="J1163" s="142" t="s">
        <v>4647</v>
      </c>
      <c r="K1163" s="188" t="s">
        <v>4648</v>
      </c>
      <c r="L1163" s="200">
        <v>63000</v>
      </c>
    </row>
    <row r="1164" spans="1:12" ht="66">
      <c r="A1164" s="72">
        <v>112</v>
      </c>
      <c r="B1164" s="72">
        <v>60</v>
      </c>
      <c r="C1164" s="139" t="s">
        <v>4848</v>
      </c>
      <c r="D1164" s="51" t="s">
        <v>4649</v>
      </c>
      <c r="E1164" s="51" t="s">
        <v>4650</v>
      </c>
      <c r="F1164" s="27" t="s">
        <v>4651</v>
      </c>
      <c r="G1164" s="24" t="s">
        <v>4636</v>
      </c>
      <c r="H1164" s="72" t="s">
        <v>4652</v>
      </c>
      <c r="I1164" s="142">
        <v>695000</v>
      </c>
      <c r="J1164" s="142" t="s">
        <v>4647</v>
      </c>
      <c r="K1164" s="188" t="s">
        <v>4653</v>
      </c>
      <c r="L1164" s="200">
        <v>59000</v>
      </c>
    </row>
    <row r="1165" spans="1:12" ht="66">
      <c r="A1165" s="72">
        <v>112</v>
      </c>
      <c r="B1165" s="72">
        <v>61</v>
      </c>
      <c r="C1165" s="139" t="s">
        <v>4654</v>
      </c>
      <c r="D1165" s="51" t="s">
        <v>4655</v>
      </c>
      <c r="E1165" s="51" t="s">
        <v>898</v>
      </c>
      <c r="F1165" s="27" t="s">
        <v>4656</v>
      </c>
      <c r="G1165" s="24" t="s">
        <v>4657</v>
      </c>
      <c r="H1165" s="72" t="s">
        <v>4658</v>
      </c>
      <c r="I1165" s="142">
        <v>562000</v>
      </c>
      <c r="J1165" s="142" t="s">
        <v>4659</v>
      </c>
      <c r="K1165" s="188" t="s">
        <v>4660</v>
      </c>
      <c r="L1165" s="200">
        <v>42000</v>
      </c>
    </row>
    <row r="1166" spans="1:12" ht="66">
      <c r="A1166" s="72">
        <v>112</v>
      </c>
      <c r="B1166" s="72">
        <v>62</v>
      </c>
      <c r="C1166" s="139" t="s">
        <v>4661</v>
      </c>
      <c r="D1166" s="51" t="s">
        <v>923</v>
      </c>
      <c r="E1166" s="51" t="s">
        <v>4662</v>
      </c>
      <c r="F1166" s="27" t="s">
        <v>4663</v>
      </c>
      <c r="G1166" s="24" t="s">
        <v>3646</v>
      </c>
      <c r="H1166" s="72" t="s">
        <v>4664</v>
      </c>
      <c r="I1166" s="142">
        <v>695000</v>
      </c>
      <c r="J1166" s="142" t="s">
        <v>4665</v>
      </c>
      <c r="K1166" s="188" t="s">
        <v>4653</v>
      </c>
      <c r="L1166" s="200">
        <v>59000</v>
      </c>
    </row>
    <row r="1167" spans="1:12" ht="66">
      <c r="A1167" s="72">
        <v>112</v>
      </c>
      <c r="B1167" s="72">
        <v>63</v>
      </c>
      <c r="C1167" s="139" t="s">
        <v>4666</v>
      </c>
      <c r="D1167" s="51" t="s">
        <v>4667</v>
      </c>
      <c r="E1167" s="51" t="s">
        <v>4668</v>
      </c>
      <c r="F1167" s="27" t="s">
        <v>4669</v>
      </c>
      <c r="G1167" s="24" t="s">
        <v>5208</v>
      </c>
      <c r="H1167" s="72" t="s">
        <v>4670</v>
      </c>
      <c r="I1167" s="142">
        <v>834000</v>
      </c>
      <c r="J1167" s="142" t="s">
        <v>4659</v>
      </c>
      <c r="K1167" s="188" t="s">
        <v>4671</v>
      </c>
      <c r="L1167" s="200">
        <v>73000</v>
      </c>
    </row>
    <row r="1168" spans="1:12" ht="66">
      <c r="A1168" s="72">
        <v>112</v>
      </c>
      <c r="B1168" s="72">
        <v>64</v>
      </c>
      <c r="C1168" s="139" t="s">
        <v>4672</v>
      </c>
      <c r="D1168" s="51" t="s">
        <v>4105</v>
      </c>
      <c r="E1168" s="51" t="s">
        <v>4668</v>
      </c>
      <c r="F1168" s="27" t="s">
        <v>4673</v>
      </c>
      <c r="G1168" s="24" t="s">
        <v>4852</v>
      </c>
      <c r="H1168" s="72" t="s">
        <v>4674</v>
      </c>
      <c r="I1168" s="142">
        <v>935000</v>
      </c>
      <c r="J1168" s="142" t="s">
        <v>4647</v>
      </c>
      <c r="K1168" s="188" t="s">
        <v>4675</v>
      </c>
      <c r="L1168" s="200">
        <v>88800</v>
      </c>
    </row>
    <row r="1169" spans="1:12" ht="66">
      <c r="A1169" s="72">
        <v>112</v>
      </c>
      <c r="B1169" s="72">
        <v>65</v>
      </c>
      <c r="C1169" s="139" t="s">
        <v>4676</v>
      </c>
      <c r="D1169" s="51" t="s">
        <v>4884</v>
      </c>
      <c r="E1169" s="51" t="s">
        <v>4634</v>
      </c>
      <c r="F1169" s="27" t="s">
        <v>4678</v>
      </c>
      <c r="G1169" s="24" t="s">
        <v>4883</v>
      </c>
      <c r="H1169" s="72" t="s">
        <v>4679</v>
      </c>
      <c r="I1169" s="142">
        <v>796000</v>
      </c>
      <c r="J1169" s="142" t="s">
        <v>3174</v>
      </c>
      <c r="K1169" s="188" t="s">
        <v>4680</v>
      </c>
      <c r="L1169" s="200">
        <v>72000</v>
      </c>
    </row>
    <row r="1170" spans="1:12" ht="49.5">
      <c r="A1170" s="72">
        <v>112</v>
      </c>
      <c r="B1170" s="72">
        <v>66</v>
      </c>
      <c r="C1170" s="139" t="s">
        <v>4681</v>
      </c>
      <c r="D1170" s="51" t="s">
        <v>935</v>
      </c>
      <c r="E1170" s="51" t="s">
        <v>4682</v>
      </c>
      <c r="F1170" s="27" t="s">
        <v>4683</v>
      </c>
      <c r="G1170" s="24" t="s">
        <v>4957</v>
      </c>
      <c r="H1170" s="72" t="s">
        <v>4684</v>
      </c>
      <c r="I1170" s="142">
        <v>930000</v>
      </c>
      <c r="J1170" s="142" t="s">
        <v>4659</v>
      </c>
      <c r="K1170" s="188" t="s">
        <v>4685</v>
      </c>
      <c r="L1170" s="200">
        <v>66000</v>
      </c>
    </row>
    <row r="1171" spans="1:12" ht="66">
      <c r="A1171" s="72">
        <v>112</v>
      </c>
      <c r="B1171" s="72">
        <v>67</v>
      </c>
      <c r="C1171" s="139" t="s">
        <v>2172</v>
      </c>
      <c r="D1171" s="51" t="s">
        <v>4686</v>
      </c>
      <c r="E1171" s="51" t="s">
        <v>900</v>
      </c>
      <c r="F1171" s="27" t="s">
        <v>4687</v>
      </c>
      <c r="G1171" s="24" t="s">
        <v>4688</v>
      </c>
      <c r="H1171" s="72" t="s">
        <v>4689</v>
      </c>
      <c r="I1171" s="142">
        <v>470000</v>
      </c>
      <c r="J1171" s="142" t="s">
        <v>4659</v>
      </c>
      <c r="K1171" s="188" t="s">
        <v>4690</v>
      </c>
      <c r="L1171" s="200">
        <v>30000</v>
      </c>
    </row>
    <row r="1172" spans="1:12" ht="66">
      <c r="A1172" s="72">
        <v>112</v>
      </c>
      <c r="B1172" s="72">
        <v>68</v>
      </c>
      <c r="C1172" s="139" t="s">
        <v>4691</v>
      </c>
      <c r="D1172" s="51" t="s">
        <v>3393</v>
      </c>
      <c r="E1172" s="51" t="s">
        <v>4692</v>
      </c>
      <c r="F1172" s="27" t="s">
        <v>4693</v>
      </c>
      <c r="G1172" s="24" t="s">
        <v>4636</v>
      </c>
      <c r="H1172" s="72" t="s">
        <v>4694</v>
      </c>
      <c r="I1172" s="142">
        <v>1096000</v>
      </c>
      <c r="J1172" s="142" t="s">
        <v>3174</v>
      </c>
      <c r="K1172" s="188" t="s">
        <v>4695</v>
      </c>
      <c r="L1172" s="200">
        <v>108300</v>
      </c>
    </row>
    <row r="1173" spans="1:12" ht="49.5">
      <c r="A1173" s="72">
        <v>112</v>
      </c>
      <c r="B1173" s="72">
        <v>69</v>
      </c>
      <c r="C1173" s="139" t="s">
        <v>4696</v>
      </c>
      <c r="D1173" s="51" t="s">
        <v>4697</v>
      </c>
      <c r="E1173" s="51" t="s">
        <v>4662</v>
      </c>
      <c r="F1173" s="27" t="s">
        <v>4698</v>
      </c>
      <c r="G1173" s="24" t="s">
        <v>4657</v>
      </c>
      <c r="H1173" s="72" t="s">
        <v>4699</v>
      </c>
      <c r="I1173" s="142">
        <v>550000</v>
      </c>
      <c r="J1173" s="142" t="s">
        <v>4647</v>
      </c>
      <c r="K1173" s="188" t="s">
        <v>4700</v>
      </c>
      <c r="L1173" s="200">
        <v>48000</v>
      </c>
    </row>
    <row r="1174" spans="1:12" ht="82.5">
      <c r="A1174" s="313">
        <v>112</v>
      </c>
      <c r="B1174" s="313">
        <v>70</v>
      </c>
      <c r="C1174" s="318" t="s">
        <v>4701</v>
      </c>
      <c r="D1174" s="322" t="s">
        <v>4702</v>
      </c>
      <c r="E1174" s="322" t="s">
        <v>4692</v>
      </c>
      <c r="F1174" s="323" t="s">
        <v>4703</v>
      </c>
      <c r="G1174" s="324" t="s">
        <v>5326</v>
      </c>
      <c r="H1174" s="313" t="s">
        <v>4704</v>
      </c>
      <c r="I1174" s="325">
        <v>789000</v>
      </c>
      <c r="J1174" s="325" t="s">
        <v>3960</v>
      </c>
      <c r="K1174" s="337" t="s">
        <v>4711</v>
      </c>
      <c r="L1174" s="321">
        <v>69000</v>
      </c>
    </row>
    <row r="1175" spans="1:12" ht="99">
      <c r="A1175" s="313">
        <v>112</v>
      </c>
      <c r="B1175" s="313">
        <v>71</v>
      </c>
      <c r="C1175" s="318" t="s">
        <v>4708</v>
      </c>
      <c r="D1175" s="322" t="s">
        <v>4677</v>
      </c>
      <c r="E1175" s="322" t="s">
        <v>4650</v>
      </c>
      <c r="F1175" s="323" t="s">
        <v>4709</v>
      </c>
      <c r="G1175" s="324" t="s">
        <v>5317</v>
      </c>
      <c r="H1175" s="313" t="s">
        <v>4710</v>
      </c>
      <c r="I1175" s="325">
        <v>1006000</v>
      </c>
      <c r="J1175" s="325" t="s">
        <v>4647</v>
      </c>
      <c r="K1175" s="337" t="s">
        <v>4902</v>
      </c>
      <c r="L1175" s="321">
        <v>80000</v>
      </c>
    </row>
    <row r="1176" spans="1:12" ht="82.5">
      <c r="A1176" s="313">
        <v>112</v>
      </c>
      <c r="B1176" s="313">
        <v>72</v>
      </c>
      <c r="C1176" s="318" t="s">
        <v>4713</v>
      </c>
      <c r="D1176" s="322" t="s">
        <v>4714</v>
      </c>
      <c r="E1176" s="322" t="s">
        <v>4668</v>
      </c>
      <c r="F1176" s="323" t="s">
        <v>4715</v>
      </c>
      <c r="G1176" s="324" t="s">
        <v>4716</v>
      </c>
      <c r="H1176" s="313" t="s">
        <v>4717</v>
      </c>
      <c r="I1176" s="325">
        <v>1016000</v>
      </c>
      <c r="J1176" s="325" t="s">
        <v>4642</v>
      </c>
      <c r="K1176" s="337" t="s">
        <v>4718</v>
      </c>
      <c r="L1176" s="321">
        <v>98000</v>
      </c>
    </row>
    <row r="1177" spans="1:12" ht="82.5">
      <c r="A1177" s="313">
        <v>112</v>
      </c>
      <c r="B1177" s="313">
        <v>73</v>
      </c>
      <c r="C1177" s="318" t="s">
        <v>2755</v>
      </c>
      <c r="D1177" s="322" t="s">
        <v>4714</v>
      </c>
      <c r="E1177" s="322" t="s">
        <v>4662</v>
      </c>
      <c r="F1177" s="323" t="s">
        <v>4847</v>
      </c>
      <c r="G1177" s="324" t="s">
        <v>4716</v>
      </c>
      <c r="H1177" s="313" t="s">
        <v>4721</v>
      </c>
      <c r="I1177" s="325">
        <v>1041000</v>
      </c>
      <c r="J1177" s="325" t="s">
        <v>3174</v>
      </c>
      <c r="K1177" s="337" t="s">
        <v>4722</v>
      </c>
      <c r="L1177" s="321">
        <v>87000</v>
      </c>
    </row>
    <row r="1178" spans="1:12" ht="66">
      <c r="A1178" s="72">
        <v>112</v>
      </c>
      <c r="B1178" s="72">
        <v>74</v>
      </c>
      <c r="C1178" s="139" t="s">
        <v>4846</v>
      </c>
      <c r="D1178" s="51" t="s">
        <v>4728</v>
      </c>
      <c r="E1178" s="51" t="s">
        <v>4729</v>
      </c>
      <c r="F1178" s="27" t="s">
        <v>4739</v>
      </c>
      <c r="G1178" s="24" t="s">
        <v>3646</v>
      </c>
      <c r="H1178" s="72" t="s">
        <v>4740</v>
      </c>
      <c r="I1178" s="142">
        <v>677000</v>
      </c>
      <c r="J1178" s="142" t="s">
        <v>4254</v>
      </c>
      <c r="K1178" s="188" t="s">
        <v>4730</v>
      </c>
      <c r="L1178" s="200">
        <v>55000</v>
      </c>
    </row>
    <row r="1179" spans="1:12" ht="66">
      <c r="A1179" s="72">
        <v>112</v>
      </c>
      <c r="B1179" s="72">
        <v>75</v>
      </c>
      <c r="C1179" s="139" t="s">
        <v>4845</v>
      </c>
      <c r="D1179" s="51" t="s">
        <v>4731</v>
      </c>
      <c r="E1179" s="51" t="s">
        <v>4732</v>
      </c>
      <c r="F1179" s="27" t="s">
        <v>4741</v>
      </c>
      <c r="G1179" s="24" t="s">
        <v>3646</v>
      </c>
      <c r="H1179" s="72" t="s">
        <v>4742</v>
      </c>
      <c r="I1179" s="142">
        <v>596000</v>
      </c>
      <c r="J1179" s="142" t="s">
        <v>4733</v>
      </c>
      <c r="K1179" s="188" t="s">
        <v>4734</v>
      </c>
      <c r="L1179" s="200">
        <v>46000</v>
      </c>
    </row>
    <row r="1180" spans="1:12" ht="49.5">
      <c r="A1180" s="72">
        <v>112</v>
      </c>
      <c r="B1180" s="72">
        <v>76</v>
      </c>
      <c r="C1180" s="139" t="s">
        <v>4844</v>
      </c>
      <c r="D1180" s="51" t="s">
        <v>4735</v>
      </c>
      <c r="E1180" s="51" t="s">
        <v>4729</v>
      </c>
      <c r="F1180" s="27" t="s">
        <v>4743</v>
      </c>
      <c r="G1180" s="24" t="s">
        <v>4736</v>
      </c>
      <c r="H1180" s="72" t="s">
        <v>4737</v>
      </c>
      <c r="I1180" s="142">
        <v>697000</v>
      </c>
      <c r="J1180" s="142" t="s">
        <v>4733</v>
      </c>
      <c r="K1180" s="188" t="s">
        <v>4738</v>
      </c>
      <c r="L1180" s="200">
        <v>67000</v>
      </c>
    </row>
    <row r="1181" spans="1:12" ht="82.5">
      <c r="A1181" s="147">
        <v>112</v>
      </c>
      <c r="B1181" s="147" t="s">
        <v>4748</v>
      </c>
      <c r="C1181" s="179" t="s">
        <v>4843</v>
      </c>
      <c r="D1181" s="170" t="s">
        <v>4744</v>
      </c>
      <c r="E1181" s="170" t="s">
        <v>4745</v>
      </c>
      <c r="F1181" s="135" t="s">
        <v>4746</v>
      </c>
      <c r="G1181" s="171" t="s">
        <v>4849</v>
      </c>
      <c r="H1181" s="147" t="s">
        <v>4747</v>
      </c>
      <c r="I1181" s="150">
        <v>711000</v>
      </c>
      <c r="J1181" s="150" t="s">
        <v>3960</v>
      </c>
      <c r="K1181" s="187" t="s">
        <v>4760</v>
      </c>
      <c r="L1181" s="186">
        <v>62000</v>
      </c>
    </row>
    <row r="1182" spans="1:12" ht="66">
      <c r="A1182" s="72">
        <v>112</v>
      </c>
      <c r="B1182" s="72">
        <v>78</v>
      </c>
      <c r="C1182" s="139" t="s">
        <v>4842</v>
      </c>
      <c r="D1182" s="51" t="s">
        <v>4749</v>
      </c>
      <c r="E1182" s="51" t="s">
        <v>4750</v>
      </c>
      <c r="F1182" s="27" t="s">
        <v>4752</v>
      </c>
      <c r="G1182" s="24" t="s">
        <v>4857</v>
      </c>
      <c r="H1182" s="72" t="s">
        <v>4753</v>
      </c>
      <c r="I1182" s="142">
        <v>596000</v>
      </c>
      <c r="J1182" s="142" t="s">
        <v>3960</v>
      </c>
      <c r="K1182" s="188" t="s">
        <v>4751</v>
      </c>
      <c r="L1182" s="200">
        <v>41000</v>
      </c>
    </row>
    <row r="1183" spans="1:12" ht="49.5">
      <c r="A1183" s="72">
        <v>112</v>
      </c>
      <c r="B1183" s="72">
        <v>79</v>
      </c>
      <c r="C1183" s="139" t="s">
        <v>4841</v>
      </c>
      <c r="D1183" s="51" t="s">
        <v>4754</v>
      </c>
      <c r="E1183" s="51" t="s">
        <v>4755</v>
      </c>
      <c r="F1183" s="27" t="s">
        <v>4756</v>
      </c>
      <c r="G1183" s="24" t="s">
        <v>4757</v>
      </c>
      <c r="H1183" s="72" t="s">
        <v>4758</v>
      </c>
      <c r="I1183" s="142">
        <v>617000</v>
      </c>
      <c r="J1183" s="142" t="s">
        <v>4254</v>
      </c>
      <c r="K1183" s="188" t="s">
        <v>4759</v>
      </c>
      <c r="L1183" s="200">
        <v>57000</v>
      </c>
    </row>
    <row r="1184" spans="1:12" ht="49.5">
      <c r="A1184" s="72">
        <v>112</v>
      </c>
      <c r="B1184" s="72">
        <v>80</v>
      </c>
      <c r="C1184" s="139" t="s">
        <v>4762</v>
      </c>
      <c r="D1184" s="51" t="s">
        <v>4763</v>
      </c>
      <c r="E1184" s="51" t="s">
        <v>4764</v>
      </c>
      <c r="F1184" s="27" t="s">
        <v>4765</v>
      </c>
      <c r="G1184" s="24" t="s">
        <v>4878</v>
      </c>
      <c r="H1184" s="72" t="s">
        <v>4766</v>
      </c>
      <c r="I1184" s="142">
        <v>686000</v>
      </c>
      <c r="J1184" s="142" t="s">
        <v>4254</v>
      </c>
      <c r="K1184" s="188" t="s">
        <v>4767</v>
      </c>
      <c r="L1184" s="200">
        <v>65400</v>
      </c>
    </row>
    <row r="1185" spans="1:12" ht="49.5">
      <c r="A1185" s="72">
        <v>112</v>
      </c>
      <c r="B1185" s="72">
        <v>81</v>
      </c>
      <c r="C1185" s="139" t="s">
        <v>4840</v>
      </c>
      <c r="D1185" s="51" t="s">
        <v>923</v>
      </c>
      <c r="E1185" s="51" t="s">
        <v>4768</v>
      </c>
      <c r="F1185" s="27" t="s">
        <v>4769</v>
      </c>
      <c r="G1185" s="24" t="s">
        <v>4853</v>
      </c>
      <c r="H1185" s="72" t="s">
        <v>4770</v>
      </c>
      <c r="I1185" s="142">
        <v>686000</v>
      </c>
      <c r="J1185" s="142" t="s">
        <v>4771</v>
      </c>
      <c r="K1185" s="188" t="s">
        <v>4767</v>
      </c>
      <c r="L1185" s="200">
        <v>66000</v>
      </c>
    </row>
    <row r="1186" spans="1:12" ht="49.5">
      <c r="A1186" s="72">
        <v>112</v>
      </c>
      <c r="B1186" s="72">
        <v>82</v>
      </c>
      <c r="C1186" s="139" t="s">
        <v>1395</v>
      </c>
      <c r="D1186" s="51" t="s">
        <v>4881</v>
      </c>
      <c r="E1186" s="51" t="s">
        <v>4768</v>
      </c>
      <c r="F1186" s="27" t="s">
        <v>4772</v>
      </c>
      <c r="G1186" s="24" t="s">
        <v>4880</v>
      </c>
      <c r="H1186" s="72" t="s">
        <v>4773</v>
      </c>
      <c r="I1186" s="142">
        <v>504000</v>
      </c>
      <c r="J1186" s="142" t="s">
        <v>4774</v>
      </c>
      <c r="K1186" s="188" t="s">
        <v>4775</v>
      </c>
      <c r="L1186" s="200">
        <v>57500</v>
      </c>
    </row>
    <row r="1187" spans="1:12" ht="82.5">
      <c r="A1187" s="313">
        <v>112</v>
      </c>
      <c r="B1187" s="313">
        <v>83</v>
      </c>
      <c r="C1187" s="318" t="s">
        <v>4839</v>
      </c>
      <c r="D1187" s="322" t="s">
        <v>4776</v>
      </c>
      <c r="E1187" s="322" t="s">
        <v>4777</v>
      </c>
      <c r="F1187" s="371" t="s">
        <v>4778</v>
      </c>
      <c r="G1187" s="324" t="s">
        <v>5211</v>
      </c>
      <c r="H1187" s="313" t="s">
        <v>4779</v>
      </c>
      <c r="I1187" s="325">
        <v>800000</v>
      </c>
      <c r="J1187" s="325" t="s">
        <v>4780</v>
      </c>
      <c r="K1187" s="337" t="s">
        <v>4781</v>
      </c>
      <c r="L1187" s="321">
        <v>68500</v>
      </c>
    </row>
    <row r="1188" spans="1:12" ht="82.5">
      <c r="A1188" s="147">
        <v>112</v>
      </c>
      <c r="B1188" s="147" t="s">
        <v>4784</v>
      </c>
      <c r="C1188" s="179" t="s">
        <v>4875</v>
      </c>
      <c r="D1188" s="170" t="s">
        <v>923</v>
      </c>
      <c r="E1188" s="170" t="s">
        <v>4782</v>
      </c>
      <c r="F1188" s="135" t="s">
        <v>4786</v>
      </c>
      <c r="G1188" s="171" t="s">
        <v>4876</v>
      </c>
      <c r="H1188" s="147" t="s">
        <v>4785</v>
      </c>
      <c r="I1188" s="150">
        <v>803000</v>
      </c>
      <c r="J1188" s="150" t="s">
        <v>3960</v>
      </c>
      <c r="K1188" s="187" t="s">
        <v>4783</v>
      </c>
      <c r="L1188" s="186">
        <v>73000</v>
      </c>
    </row>
    <row r="1189" spans="1:12" ht="66">
      <c r="A1189" s="65">
        <v>112</v>
      </c>
      <c r="B1189" s="65">
        <v>85</v>
      </c>
      <c r="C1189" s="56" t="s">
        <v>4838</v>
      </c>
      <c r="D1189" s="363" t="s">
        <v>4788</v>
      </c>
      <c r="E1189" s="363" t="s">
        <v>4787</v>
      </c>
      <c r="F1189" s="117" t="s">
        <v>4790</v>
      </c>
      <c r="G1189" s="222" t="s">
        <v>4862</v>
      </c>
      <c r="H1189" s="65" t="s">
        <v>4791</v>
      </c>
      <c r="I1189" s="110">
        <v>1085000</v>
      </c>
      <c r="J1189" s="110" t="s">
        <v>3960</v>
      </c>
      <c r="K1189" s="86" t="s">
        <v>4789</v>
      </c>
      <c r="L1189" s="289">
        <v>71000</v>
      </c>
    </row>
    <row r="1190" spans="1:12" ht="66">
      <c r="A1190" s="368">
        <v>112</v>
      </c>
      <c r="B1190" s="368">
        <v>86</v>
      </c>
      <c r="C1190" s="367" t="s">
        <v>4837</v>
      </c>
      <c r="D1190" s="51" t="s">
        <v>923</v>
      </c>
      <c r="E1190" s="51" t="s">
        <v>4750</v>
      </c>
      <c r="F1190" s="27" t="s">
        <v>4818</v>
      </c>
      <c r="G1190" s="222" t="s">
        <v>4819</v>
      </c>
      <c r="H1190" s="65" t="s">
        <v>4820</v>
      </c>
      <c r="I1190" s="110">
        <v>792000</v>
      </c>
      <c r="J1190" s="110" t="s">
        <v>3960</v>
      </c>
      <c r="K1190" s="86" t="s">
        <v>4821</v>
      </c>
      <c r="L1190" s="200">
        <v>72000</v>
      </c>
    </row>
    <row r="1191" spans="1:12" ht="66">
      <c r="A1191" s="368">
        <v>112</v>
      </c>
      <c r="B1191" s="368">
        <v>87</v>
      </c>
      <c r="C1191" s="368" t="s">
        <v>4836</v>
      </c>
      <c r="D1191" s="51" t="s">
        <v>4105</v>
      </c>
      <c r="E1191" s="51" t="s">
        <v>899</v>
      </c>
      <c r="F1191" s="364" t="s">
        <v>4824</v>
      </c>
      <c r="G1191" s="222" t="s">
        <v>4825</v>
      </c>
      <c r="H1191" s="65" t="s">
        <v>4826</v>
      </c>
      <c r="I1191" s="142">
        <v>690000</v>
      </c>
      <c r="J1191" s="110" t="s">
        <v>3960</v>
      </c>
      <c r="K1191" s="86" t="s">
        <v>4827</v>
      </c>
      <c r="L1191" s="200">
        <v>58000</v>
      </c>
    </row>
    <row r="1192" spans="1:12" ht="66">
      <c r="A1192" s="368">
        <v>112</v>
      </c>
      <c r="B1192" s="368">
        <v>88</v>
      </c>
      <c r="C1192" s="368" t="s">
        <v>4835</v>
      </c>
      <c r="D1192" s="51" t="s">
        <v>923</v>
      </c>
      <c r="E1192" s="363" t="s">
        <v>2154</v>
      </c>
      <c r="F1192" s="365" t="s">
        <v>4828</v>
      </c>
      <c r="G1192" s="222" t="s">
        <v>4825</v>
      </c>
      <c r="H1192" s="65" t="s">
        <v>4829</v>
      </c>
      <c r="I1192" s="366">
        <v>754000</v>
      </c>
      <c r="J1192" s="110" t="s">
        <v>3960</v>
      </c>
      <c r="K1192" s="86" t="s">
        <v>4830</v>
      </c>
      <c r="L1192" s="200">
        <v>68000</v>
      </c>
    </row>
    <row r="1193" spans="1:12">
      <c r="I1193" s="210">
        <f>SUBTOTAL(9,I1105:I1192)</f>
        <v>65983000</v>
      </c>
      <c r="K1193" s="211"/>
    </row>
    <row r="1194" spans="1:12">
      <c r="K1194" s="211"/>
    </row>
    <row r="1195" spans="1:12" ht="33">
      <c r="A1195" s="313">
        <v>113</v>
      </c>
      <c r="B1195" s="354">
        <f>ROW(A1)</f>
        <v>1</v>
      </c>
      <c r="C1195" s="318" t="s">
        <v>4335</v>
      </c>
      <c r="D1195" s="316" t="s">
        <v>4389</v>
      </c>
      <c r="E1195" s="316" t="s">
        <v>5133</v>
      </c>
      <c r="F1195" s="338" t="s">
        <v>4339</v>
      </c>
      <c r="G1195" s="318" t="s">
        <v>5294</v>
      </c>
      <c r="H1195" s="318" t="s">
        <v>5491</v>
      </c>
      <c r="I1195" s="397">
        <v>795000</v>
      </c>
      <c r="J1195" s="325" t="s">
        <v>3960</v>
      </c>
      <c r="K1195" s="337" t="s">
        <v>4347</v>
      </c>
      <c r="L1195" s="321">
        <v>73000</v>
      </c>
    </row>
    <row r="1196" spans="1:12" s="395" customFormat="1" ht="99">
      <c r="A1196" s="383">
        <v>113</v>
      </c>
      <c r="B1196" s="382">
        <f t="shared" ref="B1196:B1254" si="0">ROW(A2)</f>
        <v>2</v>
      </c>
      <c r="C1196" s="383" t="s">
        <v>918</v>
      </c>
      <c r="D1196" s="389" t="s">
        <v>4383</v>
      </c>
      <c r="E1196" s="389" t="s">
        <v>4358</v>
      </c>
      <c r="F1196" s="390" t="s">
        <v>4391</v>
      </c>
      <c r="G1196" s="391" t="s">
        <v>4392</v>
      </c>
      <c r="H1196" s="383" t="s">
        <v>4393</v>
      </c>
      <c r="I1196" s="392">
        <v>950000</v>
      </c>
      <c r="J1196" s="383" t="s">
        <v>4394</v>
      </c>
      <c r="K1196" s="393" t="s">
        <v>5235</v>
      </c>
      <c r="L1196" s="394">
        <v>88700</v>
      </c>
    </row>
    <row r="1197" spans="1:12" ht="82.5">
      <c r="A1197" s="313">
        <v>113</v>
      </c>
      <c r="B1197" s="354">
        <f>ROW(A2)</f>
        <v>2</v>
      </c>
      <c r="C1197" s="318" t="s">
        <v>5236</v>
      </c>
      <c r="D1197" s="322" t="s">
        <v>950</v>
      </c>
      <c r="E1197" s="322" t="s">
        <v>900</v>
      </c>
      <c r="F1197" s="323" t="s">
        <v>4400</v>
      </c>
      <c r="G1197" s="324" t="s">
        <v>5257</v>
      </c>
      <c r="H1197" s="313" t="s">
        <v>4396</v>
      </c>
      <c r="I1197" s="396">
        <v>771000</v>
      </c>
      <c r="J1197" s="325" t="s">
        <v>4397</v>
      </c>
      <c r="K1197" s="337" t="s">
        <v>5120</v>
      </c>
      <c r="L1197" s="321">
        <v>55900</v>
      </c>
    </row>
    <row r="1198" spans="1:12" ht="82.5">
      <c r="A1198" s="313">
        <v>113</v>
      </c>
      <c r="B1198" s="354">
        <f t="shared" ref="B1198:B1253" si="1">ROW(A3)</f>
        <v>3</v>
      </c>
      <c r="C1198" s="318" t="s">
        <v>4426</v>
      </c>
      <c r="D1198" s="322" t="s">
        <v>2799</v>
      </c>
      <c r="E1198" s="322" t="s">
        <v>4421</v>
      </c>
      <c r="F1198" s="323" t="s">
        <v>4454</v>
      </c>
      <c r="G1198" s="324" t="s">
        <v>4429</v>
      </c>
      <c r="H1198" s="313" t="s">
        <v>4455</v>
      </c>
      <c r="I1198" s="396">
        <v>1010000</v>
      </c>
      <c r="J1198" s="325" t="s">
        <v>3960</v>
      </c>
      <c r="K1198" s="337" t="s">
        <v>4529</v>
      </c>
      <c r="L1198" s="321">
        <v>93800</v>
      </c>
    </row>
    <row r="1199" spans="1:12" ht="66">
      <c r="A1199" s="313">
        <v>113</v>
      </c>
      <c r="B1199" s="354">
        <f t="shared" si="1"/>
        <v>4</v>
      </c>
      <c r="C1199" s="318" t="s">
        <v>4430</v>
      </c>
      <c r="D1199" s="322" t="s">
        <v>4431</v>
      </c>
      <c r="E1199" s="322" t="s">
        <v>1338</v>
      </c>
      <c r="F1199" s="323" t="s">
        <v>4456</v>
      </c>
      <c r="G1199" s="324" t="s">
        <v>4435</v>
      </c>
      <c r="H1199" s="313" t="s">
        <v>4457</v>
      </c>
      <c r="I1199" s="396">
        <v>774000</v>
      </c>
      <c r="J1199" s="325" t="s">
        <v>3174</v>
      </c>
      <c r="K1199" s="337" t="s">
        <v>4530</v>
      </c>
      <c r="L1199" s="321">
        <v>69400</v>
      </c>
    </row>
    <row r="1200" spans="1:12" ht="82.5">
      <c r="A1200" s="313">
        <v>113</v>
      </c>
      <c r="B1200" s="354">
        <f t="shared" si="1"/>
        <v>5</v>
      </c>
      <c r="C1200" s="318" t="s">
        <v>4466</v>
      </c>
      <c r="D1200" s="322" t="s">
        <v>4467</v>
      </c>
      <c r="E1200" s="322" t="s">
        <v>4468</v>
      </c>
      <c r="F1200" s="323" t="s">
        <v>4471</v>
      </c>
      <c r="G1200" s="324" t="s">
        <v>5268</v>
      </c>
      <c r="H1200" s="313" t="s">
        <v>4469</v>
      </c>
      <c r="I1200" s="396">
        <v>813000</v>
      </c>
      <c r="J1200" s="325" t="s">
        <v>3174</v>
      </c>
      <c r="K1200" s="337" t="s">
        <v>4470</v>
      </c>
      <c r="L1200" s="321">
        <v>63000</v>
      </c>
    </row>
    <row r="1201" spans="1:12" ht="82.5">
      <c r="A1201" s="313">
        <v>113</v>
      </c>
      <c r="B1201" s="354">
        <f t="shared" si="1"/>
        <v>6</v>
      </c>
      <c r="C1201" s="318" t="s">
        <v>5237</v>
      </c>
      <c r="D1201" s="322" t="s">
        <v>4467</v>
      </c>
      <c r="E1201" s="322" t="s">
        <v>4468</v>
      </c>
      <c r="F1201" s="323" t="s">
        <v>4480</v>
      </c>
      <c r="G1201" s="324" t="s">
        <v>4392</v>
      </c>
      <c r="H1201" s="313" t="s">
        <v>4092</v>
      </c>
      <c r="I1201" s="396">
        <v>857000</v>
      </c>
      <c r="J1201" s="325" t="s">
        <v>3174</v>
      </c>
      <c r="K1201" s="337" t="s">
        <v>4472</v>
      </c>
      <c r="L1201" s="321">
        <v>67000</v>
      </c>
    </row>
    <row r="1202" spans="1:12" ht="82.5">
      <c r="A1202" s="313">
        <v>113</v>
      </c>
      <c r="B1202" s="354">
        <f t="shared" si="1"/>
        <v>7</v>
      </c>
      <c r="C1202" s="318" t="s">
        <v>4474</v>
      </c>
      <c r="D1202" s="322" t="s">
        <v>4336</v>
      </c>
      <c r="E1202" s="322" t="s">
        <v>4475</v>
      </c>
      <c r="F1202" s="323" t="s">
        <v>4478</v>
      </c>
      <c r="G1202" s="324" t="s">
        <v>5277</v>
      </c>
      <c r="H1202" s="313" t="s">
        <v>4476</v>
      </c>
      <c r="I1202" s="396">
        <v>889000</v>
      </c>
      <c r="J1202" s="325" t="s">
        <v>4479</v>
      </c>
      <c r="K1202" s="337" t="s">
        <v>4531</v>
      </c>
      <c r="L1202" s="321">
        <v>74000</v>
      </c>
    </row>
    <row r="1203" spans="1:12" ht="99">
      <c r="A1203" s="313">
        <v>113</v>
      </c>
      <c r="B1203" s="354">
        <f t="shared" si="1"/>
        <v>8</v>
      </c>
      <c r="C1203" s="318" t="s">
        <v>4481</v>
      </c>
      <c r="D1203" s="322" t="s">
        <v>4482</v>
      </c>
      <c r="E1203" s="322" t="s">
        <v>4483</v>
      </c>
      <c r="F1203" s="323" t="s">
        <v>4487</v>
      </c>
      <c r="G1203" s="324" t="s">
        <v>4488</v>
      </c>
      <c r="H1203" s="313" t="s">
        <v>4485</v>
      </c>
      <c r="I1203" s="396">
        <v>1203000</v>
      </c>
      <c r="J1203" s="325" t="s">
        <v>4486</v>
      </c>
      <c r="K1203" s="337" t="s">
        <v>4532</v>
      </c>
      <c r="L1203" s="321">
        <v>91000</v>
      </c>
    </row>
    <row r="1204" spans="1:12" ht="82.5">
      <c r="A1204" s="313">
        <v>113</v>
      </c>
      <c r="B1204" s="354">
        <f t="shared" si="1"/>
        <v>9</v>
      </c>
      <c r="C1204" s="318" t="s">
        <v>4489</v>
      </c>
      <c r="D1204" s="322" t="s">
        <v>4490</v>
      </c>
      <c r="E1204" s="322" t="s">
        <v>4491</v>
      </c>
      <c r="F1204" s="323" t="s">
        <v>4496</v>
      </c>
      <c r="G1204" s="324" t="s">
        <v>4488</v>
      </c>
      <c r="H1204" s="313" t="s">
        <v>4494</v>
      </c>
      <c r="I1204" s="396">
        <v>917000</v>
      </c>
      <c r="J1204" s="325" t="s">
        <v>4495</v>
      </c>
      <c r="K1204" s="337" t="s">
        <v>5119</v>
      </c>
      <c r="L1204" s="321">
        <v>75000</v>
      </c>
    </row>
    <row r="1205" spans="1:12" ht="82.5">
      <c r="A1205" s="313">
        <v>113</v>
      </c>
      <c r="B1205" s="354">
        <f t="shared" si="1"/>
        <v>10</v>
      </c>
      <c r="C1205" s="318" t="s">
        <v>4497</v>
      </c>
      <c r="D1205" s="322" t="s">
        <v>4498</v>
      </c>
      <c r="E1205" s="322" t="s">
        <v>4499</v>
      </c>
      <c r="F1205" s="323" t="s">
        <v>4502</v>
      </c>
      <c r="G1205" s="324" t="s">
        <v>5567</v>
      </c>
      <c r="H1205" s="313" t="s">
        <v>4501</v>
      </c>
      <c r="I1205" s="396">
        <v>1346000</v>
      </c>
      <c r="J1205" s="325" t="s">
        <v>4486</v>
      </c>
      <c r="K1205" s="337" t="s">
        <v>5118</v>
      </c>
      <c r="L1205" s="321">
        <v>130500</v>
      </c>
    </row>
    <row r="1206" spans="1:12" ht="82.5">
      <c r="A1206" s="313">
        <v>113</v>
      </c>
      <c r="B1206" s="354">
        <f t="shared" si="1"/>
        <v>11</v>
      </c>
      <c r="C1206" s="318" t="s">
        <v>3146</v>
      </c>
      <c r="D1206" s="322" t="s">
        <v>4503</v>
      </c>
      <c r="E1206" s="322" t="s">
        <v>904</v>
      </c>
      <c r="F1206" s="323" t="s">
        <v>4507</v>
      </c>
      <c r="G1206" s="324" t="s">
        <v>5295</v>
      </c>
      <c r="H1206" s="313" t="s">
        <v>4505</v>
      </c>
      <c r="I1206" s="396">
        <v>870000</v>
      </c>
      <c r="J1206" s="325" t="s">
        <v>4506</v>
      </c>
      <c r="K1206" s="337" t="s">
        <v>4533</v>
      </c>
      <c r="L1206" s="321">
        <v>73600</v>
      </c>
    </row>
    <row r="1207" spans="1:12" ht="82.5">
      <c r="A1207" s="313">
        <v>113</v>
      </c>
      <c r="B1207" s="354">
        <f t="shared" si="1"/>
        <v>12</v>
      </c>
      <c r="C1207" s="318" t="s">
        <v>4508</v>
      </c>
      <c r="D1207" s="322" t="s">
        <v>964</v>
      </c>
      <c r="E1207" s="322" t="s">
        <v>4499</v>
      </c>
      <c r="F1207" s="323" t="s">
        <v>4512</v>
      </c>
      <c r="G1207" s="324" t="s">
        <v>4513</v>
      </c>
      <c r="H1207" s="313" t="s">
        <v>4510</v>
      </c>
      <c r="I1207" s="396">
        <v>1381000</v>
      </c>
      <c r="J1207" s="325" t="s">
        <v>4511</v>
      </c>
      <c r="K1207" s="337" t="s">
        <v>4521</v>
      </c>
      <c r="L1207" s="321">
        <v>135200</v>
      </c>
    </row>
    <row r="1208" spans="1:12" ht="66">
      <c r="A1208" s="313">
        <v>113</v>
      </c>
      <c r="B1208" s="354">
        <f t="shared" si="1"/>
        <v>13</v>
      </c>
      <c r="C1208" s="318" t="s">
        <v>4515</v>
      </c>
      <c r="D1208" s="322" t="s">
        <v>4516</v>
      </c>
      <c r="E1208" s="322" t="s">
        <v>4499</v>
      </c>
      <c r="F1208" s="323" t="s">
        <v>4519</v>
      </c>
      <c r="G1208" s="324" t="s">
        <v>5276</v>
      </c>
      <c r="H1208" s="313" t="s">
        <v>4518</v>
      </c>
      <c r="I1208" s="396">
        <v>872000</v>
      </c>
      <c r="J1208" s="325" t="s">
        <v>3174</v>
      </c>
      <c r="K1208" s="337" t="s">
        <v>4534</v>
      </c>
      <c r="L1208" s="321">
        <v>82200</v>
      </c>
    </row>
    <row r="1209" spans="1:12" ht="82.5">
      <c r="A1209" s="313">
        <v>113</v>
      </c>
      <c r="B1209" s="354">
        <f t="shared" si="1"/>
        <v>14</v>
      </c>
      <c r="C1209" s="318" t="s">
        <v>4535</v>
      </c>
      <c r="D1209" s="322" t="s">
        <v>4536</v>
      </c>
      <c r="E1209" s="322" t="s">
        <v>1338</v>
      </c>
      <c r="F1209" s="323" t="s">
        <v>4541</v>
      </c>
      <c r="G1209" s="324" t="s">
        <v>5320</v>
      </c>
      <c r="H1209" s="313" t="s">
        <v>4538</v>
      </c>
      <c r="I1209" s="396">
        <v>813000</v>
      </c>
      <c r="J1209" s="325" t="s">
        <v>4539</v>
      </c>
      <c r="K1209" s="337" t="s">
        <v>4540</v>
      </c>
      <c r="L1209" s="321">
        <v>61600</v>
      </c>
    </row>
    <row r="1210" spans="1:12" ht="66">
      <c r="A1210" s="313">
        <v>113</v>
      </c>
      <c r="B1210" s="354">
        <f t="shared" si="1"/>
        <v>15</v>
      </c>
      <c r="C1210" s="318" t="s">
        <v>4701</v>
      </c>
      <c r="D1210" s="322" t="s">
        <v>4702</v>
      </c>
      <c r="E1210" s="322" t="s">
        <v>4692</v>
      </c>
      <c r="F1210" s="323" t="s">
        <v>4707</v>
      </c>
      <c r="G1210" s="324" t="s">
        <v>5272</v>
      </c>
      <c r="H1210" s="313" t="s">
        <v>4704</v>
      </c>
      <c r="I1210" s="396">
        <v>836000</v>
      </c>
      <c r="J1210" s="325" t="s">
        <v>4888</v>
      </c>
      <c r="K1210" s="337" t="s">
        <v>4705</v>
      </c>
      <c r="L1210" s="321">
        <v>67000</v>
      </c>
    </row>
    <row r="1211" spans="1:12" ht="99">
      <c r="A1211" s="313">
        <v>113</v>
      </c>
      <c r="B1211" s="354">
        <f t="shared" si="1"/>
        <v>16</v>
      </c>
      <c r="C1211" s="318" t="s">
        <v>4708</v>
      </c>
      <c r="D1211" s="322" t="s">
        <v>4677</v>
      </c>
      <c r="E1211" s="322" t="s">
        <v>4650</v>
      </c>
      <c r="F1211" s="323" t="s">
        <v>4712</v>
      </c>
      <c r="G1211" s="324" t="s">
        <v>5257</v>
      </c>
      <c r="H1211" s="313" t="s">
        <v>4710</v>
      </c>
      <c r="I1211" s="396">
        <v>974000</v>
      </c>
      <c r="J1211" s="325" t="s">
        <v>4647</v>
      </c>
      <c r="K1211" s="337" t="s">
        <v>4907</v>
      </c>
      <c r="L1211" s="321">
        <v>68000</v>
      </c>
    </row>
    <row r="1212" spans="1:12" ht="82.5">
      <c r="A1212" s="313">
        <v>113</v>
      </c>
      <c r="B1212" s="354">
        <f t="shared" si="1"/>
        <v>17</v>
      </c>
      <c r="C1212" s="318" t="s">
        <v>4713</v>
      </c>
      <c r="D1212" s="322" t="s">
        <v>4714</v>
      </c>
      <c r="E1212" s="322" t="s">
        <v>4668</v>
      </c>
      <c r="F1212" s="323" t="s">
        <v>4719</v>
      </c>
      <c r="G1212" s="324" t="s">
        <v>4706</v>
      </c>
      <c r="H1212" s="313" t="s">
        <v>4717</v>
      </c>
      <c r="I1212" s="396">
        <v>996000</v>
      </c>
      <c r="J1212" s="325" t="s">
        <v>4642</v>
      </c>
      <c r="K1212" s="337" t="s">
        <v>4906</v>
      </c>
      <c r="L1212" s="321">
        <v>88000</v>
      </c>
    </row>
    <row r="1213" spans="1:12" ht="82.5">
      <c r="A1213" s="313">
        <v>113</v>
      </c>
      <c r="B1213" s="354">
        <f t="shared" si="1"/>
        <v>18</v>
      </c>
      <c r="C1213" s="318" t="s">
        <v>4720</v>
      </c>
      <c r="D1213" s="322" t="s">
        <v>4714</v>
      </c>
      <c r="E1213" s="322" t="s">
        <v>4662</v>
      </c>
      <c r="F1213" s="323" t="s">
        <v>4723</v>
      </c>
      <c r="G1213" s="324" t="s">
        <v>4724</v>
      </c>
      <c r="H1213" s="313" t="s">
        <v>4721</v>
      </c>
      <c r="I1213" s="396">
        <v>1054000</v>
      </c>
      <c r="J1213" s="325" t="s">
        <v>3174</v>
      </c>
      <c r="K1213" s="337" t="s">
        <v>4725</v>
      </c>
      <c r="L1213" s="321">
        <v>80000</v>
      </c>
    </row>
    <row r="1214" spans="1:12" ht="66">
      <c r="A1214" s="313">
        <v>113</v>
      </c>
      <c r="B1214" s="354">
        <f t="shared" si="1"/>
        <v>19</v>
      </c>
      <c r="C1214" s="318" t="s">
        <v>4832</v>
      </c>
      <c r="D1214" s="322" t="s">
        <v>4833</v>
      </c>
      <c r="E1214" s="322" t="s">
        <v>2154</v>
      </c>
      <c r="F1214" s="323" t="s">
        <v>4834</v>
      </c>
      <c r="G1214" s="324" t="s">
        <v>4392</v>
      </c>
      <c r="H1214" s="313" t="s">
        <v>5234</v>
      </c>
      <c r="I1214" s="396">
        <v>430000</v>
      </c>
      <c r="J1214" s="325" t="s">
        <v>3174</v>
      </c>
      <c r="K1214" s="337" t="s">
        <v>4905</v>
      </c>
      <c r="L1214" s="321">
        <v>24000</v>
      </c>
    </row>
    <row r="1215" spans="1:12" ht="49.5">
      <c r="A1215" s="372">
        <v>113</v>
      </c>
      <c r="B1215" s="372">
        <f t="shared" si="1"/>
        <v>20</v>
      </c>
      <c r="C1215" s="372" t="s">
        <v>4459</v>
      </c>
      <c r="D1215" s="373" t="s">
        <v>964</v>
      </c>
      <c r="E1215" s="373" t="s">
        <v>898</v>
      </c>
      <c r="F1215" s="374" t="s">
        <v>4864</v>
      </c>
      <c r="G1215" s="375" t="s">
        <v>4390</v>
      </c>
      <c r="H1215" s="372" t="s">
        <v>4865</v>
      </c>
      <c r="I1215" s="376">
        <v>790000</v>
      </c>
      <c r="J1215" s="376" t="s">
        <v>4866</v>
      </c>
      <c r="K1215" s="377" t="s">
        <v>5240</v>
      </c>
      <c r="L1215" s="378">
        <v>44000</v>
      </c>
    </row>
    <row r="1216" spans="1:12" ht="82.5">
      <c r="A1216" s="372">
        <v>113</v>
      </c>
      <c r="B1216" s="372">
        <f t="shared" si="1"/>
        <v>21</v>
      </c>
      <c r="C1216" s="372" t="s">
        <v>5141</v>
      </c>
      <c r="D1216" s="373" t="s">
        <v>4105</v>
      </c>
      <c r="E1216" s="373" t="s">
        <v>899</v>
      </c>
      <c r="F1216" s="374" t="s">
        <v>4868</v>
      </c>
      <c r="G1216" s="375" t="s">
        <v>4869</v>
      </c>
      <c r="H1216" s="372" t="s">
        <v>4870</v>
      </c>
      <c r="I1216" s="376">
        <v>650000</v>
      </c>
      <c r="J1216" s="376" t="s">
        <v>4866</v>
      </c>
      <c r="K1216" s="377" t="s">
        <v>5264</v>
      </c>
      <c r="L1216" s="378">
        <v>33000</v>
      </c>
    </row>
    <row r="1217" spans="1:12" ht="66">
      <c r="A1217" s="313">
        <v>113</v>
      </c>
      <c r="B1217" s="354">
        <f t="shared" si="1"/>
        <v>22</v>
      </c>
      <c r="C1217" s="318" t="s">
        <v>4885</v>
      </c>
      <c r="D1217" s="322" t="s">
        <v>4912</v>
      </c>
      <c r="E1217" s="322" t="s">
        <v>898</v>
      </c>
      <c r="F1217" s="323" t="s">
        <v>4886</v>
      </c>
      <c r="G1217" s="324" t="s">
        <v>4887</v>
      </c>
      <c r="H1217" s="313" t="s">
        <v>4897</v>
      </c>
      <c r="I1217" s="325">
        <v>900000</v>
      </c>
      <c r="J1217" s="325" t="s">
        <v>4889</v>
      </c>
      <c r="K1217" s="337" t="s">
        <v>4926</v>
      </c>
      <c r="L1217" s="321">
        <v>73000</v>
      </c>
    </row>
    <row r="1218" spans="1:12" ht="66">
      <c r="A1218" s="313">
        <v>113</v>
      </c>
      <c r="B1218" s="354">
        <f t="shared" si="1"/>
        <v>23</v>
      </c>
      <c r="C1218" s="313" t="s">
        <v>4893</v>
      </c>
      <c r="D1218" s="322" t="s">
        <v>964</v>
      </c>
      <c r="E1218" s="322" t="s">
        <v>4894</v>
      </c>
      <c r="F1218" s="322" t="s">
        <v>4895</v>
      </c>
      <c r="G1218" s="313" t="s">
        <v>5642</v>
      </c>
      <c r="H1218" s="313" t="s">
        <v>4898</v>
      </c>
      <c r="I1218" s="325">
        <v>777000</v>
      </c>
      <c r="J1218" s="325" t="s">
        <v>4892</v>
      </c>
      <c r="K1218" s="337" t="s">
        <v>4925</v>
      </c>
      <c r="L1218" s="321">
        <v>63000</v>
      </c>
    </row>
    <row r="1219" spans="1:12" ht="66">
      <c r="A1219" s="313">
        <v>113</v>
      </c>
      <c r="B1219" s="354">
        <f t="shared" si="1"/>
        <v>24</v>
      </c>
      <c r="C1219" s="318" t="s">
        <v>2227</v>
      </c>
      <c r="D1219" s="316" t="s">
        <v>4911</v>
      </c>
      <c r="E1219" s="322" t="s">
        <v>900</v>
      </c>
      <c r="F1219" s="316" t="s">
        <v>4899</v>
      </c>
      <c r="G1219" s="313" t="s">
        <v>4896</v>
      </c>
      <c r="H1219" s="313" t="s">
        <v>4900</v>
      </c>
      <c r="I1219" s="325">
        <v>1086000</v>
      </c>
      <c r="J1219" s="325" t="s">
        <v>4892</v>
      </c>
      <c r="K1219" s="337" t="s">
        <v>5117</v>
      </c>
      <c r="L1219" s="321">
        <v>97000</v>
      </c>
    </row>
    <row r="1220" spans="1:12" ht="33">
      <c r="A1220" s="313">
        <v>113</v>
      </c>
      <c r="B1220" s="354">
        <f t="shared" si="1"/>
        <v>25</v>
      </c>
      <c r="C1220" s="318" t="s">
        <v>4916</v>
      </c>
      <c r="D1220" s="316" t="s">
        <v>2799</v>
      </c>
      <c r="E1220" s="322" t="s">
        <v>900</v>
      </c>
      <c r="F1220" s="316" t="s">
        <v>4918</v>
      </c>
      <c r="G1220" s="313" t="s">
        <v>5636</v>
      </c>
      <c r="H1220" s="313" t="s">
        <v>4919</v>
      </c>
      <c r="I1220" s="325">
        <v>913000</v>
      </c>
      <c r="J1220" s="325" t="s">
        <v>4920</v>
      </c>
      <c r="K1220" s="337" t="s">
        <v>4921</v>
      </c>
      <c r="L1220" s="321">
        <v>108000</v>
      </c>
    </row>
    <row r="1221" spans="1:12" ht="66">
      <c r="A1221" s="313">
        <v>113</v>
      </c>
      <c r="B1221" s="354">
        <f t="shared" si="1"/>
        <v>26</v>
      </c>
      <c r="C1221" s="318" t="s">
        <v>4923</v>
      </c>
      <c r="D1221" s="316" t="s">
        <v>3239</v>
      </c>
      <c r="E1221" s="322" t="s">
        <v>4922</v>
      </c>
      <c r="F1221" s="316" t="s">
        <v>4924</v>
      </c>
      <c r="G1221" s="313" t="s">
        <v>5325</v>
      </c>
      <c r="H1221" s="313" t="s">
        <v>5000</v>
      </c>
      <c r="I1221" s="325">
        <v>900000</v>
      </c>
      <c r="J1221" s="325" t="s">
        <v>4920</v>
      </c>
      <c r="K1221" s="337" t="s">
        <v>4953</v>
      </c>
      <c r="L1221" s="321">
        <v>70400</v>
      </c>
    </row>
    <row r="1222" spans="1:12" ht="66">
      <c r="A1222" s="313">
        <v>113</v>
      </c>
      <c r="B1222" s="354">
        <f t="shared" si="1"/>
        <v>27</v>
      </c>
      <c r="C1222" s="318" t="s">
        <v>4315</v>
      </c>
      <c r="D1222" s="316" t="s">
        <v>3239</v>
      </c>
      <c r="E1222" s="322" t="s">
        <v>2154</v>
      </c>
      <c r="F1222" s="316" t="s">
        <v>4929</v>
      </c>
      <c r="G1222" s="313" t="s">
        <v>4392</v>
      </c>
      <c r="H1222" s="313" t="s">
        <v>5001</v>
      </c>
      <c r="I1222" s="325">
        <v>661000</v>
      </c>
      <c r="J1222" s="325" t="s">
        <v>5091</v>
      </c>
      <c r="K1222" s="337" t="s">
        <v>4954</v>
      </c>
      <c r="L1222" s="321">
        <v>39000</v>
      </c>
    </row>
    <row r="1223" spans="1:12" ht="49.5">
      <c r="A1223" s="313">
        <v>113</v>
      </c>
      <c r="B1223" s="354">
        <f t="shared" si="1"/>
        <v>28</v>
      </c>
      <c r="C1223" s="318" t="s">
        <v>4930</v>
      </c>
      <c r="D1223" s="316" t="s">
        <v>4931</v>
      </c>
      <c r="E1223" s="322" t="s">
        <v>900</v>
      </c>
      <c r="F1223" s="316" t="s">
        <v>4932</v>
      </c>
      <c r="G1223" s="313" t="s">
        <v>5316</v>
      </c>
      <c r="H1223" s="313" t="s">
        <v>5002</v>
      </c>
      <c r="I1223" s="325">
        <v>529000</v>
      </c>
      <c r="J1223" s="325" t="s">
        <v>4479</v>
      </c>
      <c r="K1223" s="337" t="s">
        <v>4955</v>
      </c>
      <c r="L1223" s="321">
        <v>37000</v>
      </c>
    </row>
    <row r="1224" spans="1:12" ht="66">
      <c r="A1224" s="313">
        <v>113</v>
      </c>
      <c r="B1224" s="354">
        <f t="shared" si="1"/>
        <v>29</v>
      </c>
      <c r="C1224" s="318" t="s">
        <v>4933</v>
      </c>
      <c r="D1224" s="316" t="s">
        <v>1040</v>
      </c>
      <c r="E1224" s="322" t="s">
        <v>4922</v>
      </c>
      <c r="F1224" s="316" t="s">
        <v>4934</v>
      </c>
      <c r="G1224" s="313" t="s">
        <v>5306</v>
      </c>
      <c r="H1224" s="313" t="s">
        <v>5003</v>
      </c>
      <c r="I1224" s="325">
        <v>728000</v>
      </c>
      <c r="J1224" s="325" t="s">
        <v>4935</v>
      </c>
      <c r="K1224" s="337" t="s">
        <v>4936</v>
      </c>
      <c r="L1224" s="321">
        <v>50000</v>
      </c>
    </row>
    <row r="1225" spans="1:12" ht="66">
      <c r="A1225" s="313">
        <v>113</v>
      </c>
      <c r="B1225" s="354">
        <f t="shared" si="1"/>
        <v>30</v>
      </c>
      <c r="C1225" s="318" t="s">
        <v>4937</v>
      </c>
      <c r="D1225" s="316" t="s">
        <v>4938</v>
      </c>
      <c r="E1225" s="322" t="s">
        <v>4927</v>
      </c>
      <c r="F1225" s="316" t="s">
        <v>4939</v>
      </c>
      <c r="G1225" s="313" t="s">
        <v>4392</v>
      </c>
      <c r="H1225" s="313" t="s">
        <v>5009</v>
      </c>
      <c r="I1225" s="325">
        <v>702000</v>
      </c>
      <c r="J1225" s="325" t="s">
        <v>4935</v>
      </c>
      <c r="K1225" s="337" t="s">
        <v>4940</v>
      </c>
      <c r="L1225" s="321">
        <v>55000</v>
      </c>
    </row>
    <row r="1226" spans="1:12" ht="99">
      <c r="A1226" s="313">
        <v>113</v>
      </c>
      <c r="B1226" s="354">
        <f t="shared" si="1"/>
        <v>31</v>
      </c>
      <c r="C1226" s="318" t="s">
        <v>3166</v>
      </c>
      <c r="D1226" s="316" t="s">
        <v>4949</v>
      </c>
      <c r="E1226" s="322" t="s">
        <v>902</v>
      </c>
      <c r="F1226" s="316" t="s">
        <v>4941</v>
      </c>
      <c r="G1226" s="313" t="s">
        <v>4429</v>
      </c>
      <c r="H1226" s="313" t="s">
        <v>5004</v>
      </c>
      <c r="I1226" s="325">
        <v>1028000</v>
      </c>
      <c r="J1226" s="325" t="s">
        <v>4479</v>
      </c>
      <c r="K1226" s="337" t="s">
        <v>4956</v>
      </c>
      <c r="L1226" s="321">
        <v>96000</v>
      </c>
    </row>
    <row r="1227" spans="1:12" ht="49.5">
      <c r="A1227" s="313">
        <v>113</v>
      </c>
      <c r="B1227" s="354">
        <f t="shared" si="1"/>
        <v>32</v>
      </c>
      <c r="C1227" s="318" t="s">
        <v>2084</v>
      </c>
      <c r="D1227" s="316" t="s">
        <v>159</v>
      </c>
      <c r="E1227" s="322" t="s">
        <v>902</v>
      </c>
      <c r="F1227" s="316" t="s">
        <v>4942</v>
      </c>
      <c r="G1227" s="313" t="s">
        <v>4392</v>
      </c>
      <c r="H1227" s="313" t="s">
        <v>5006</v>
      </c>
      <c r="I1227" s="325">
        <v>382000</v>
      </c>
      <c r="J1227" s="325" t="s">
        <v>4935</v>
      </c>
      <c r="K1227" s="337" t="s">
        <v>4943</v>
      </c>
      <c r="L1227" s="321">
        <v>18400</v>
      </c>
    </row>
    <row r="1228" spans="1:12" ht="33">
      <c r="A1228" s="313">
        <v>113</v>
      </c>
      <c r="B1228" s="354">
        <f t="shared" si="1"/>
        <v>33</v>
      </c>
      <c r="C1228" s="318" t="s">
        <v>4946</v>
      </c>
      <c r="D1228" s="316" t="s">
        <v>4945</v>
      </c>
      <c r="E1228" s="322" t="s">
        <v>900</v>
      </c>
      <c r="F1228" s="316" t="s">
        <v>4944</v>
      </c>
      <c r="G1228" s="313" t="s">
        <v>5315</v>
      </c>
      <c r="H1228" s="313" t="s">
        <v>5005</v>
      </c>
      <c r="I1228" s="325">
        <v>468000</v>
      </c>
      <c r="J1228" s="325" t="s">
        <v>4935</v>
      </c>
      <c r="K1228" s="337" t="s">
        <v>4947</v>
      </c>
      <c r="L1228" s="321">
        <v>48000</v>
      </c>
    </row>
    <row r="1229" spans="1:12" ht="49.5">
      <c r="A1229" s="313">
        <v>113</v>
      </c>
      <c r="B1229" s="354">
        <f t="shared" si="1"/>
        <v>34</v>
      </c>
      <c r="C1229" s="318" t="s">
        <v>4948</v>
      </c>
      <c r="D1229" s="316" t="s">
        <v>3056</v>
      </c>
      <c r="E1229" s="322" t="s">
        <v>902</v>
      </c>
      <c r="F1229" s="317" t="s">
        <v>4950</v>
      </c>
      <c r="G1229" s="313" t="s">
        <v>5271</v>
      </c>
      <c r="H1229" s="313" t="s">
        <v>5007</v>
      </c>
      <c r="I1229" s="325">
        <v>1332000</v>
      </c>
      <c r="J1229" s="325" t="s">
        <v>4935</v>
      </c>
      <c r="K1229" s="337" t="s">
        <v>4951</v>
      </c>
      <c r="L1229" s="321">
        <v>142000</v>
      </c>
    </row>
    <row r="1230" spans="1:12" ht="66">
      <c r="A1230" s="313">
        <v>113</v>
      </c>
      <c r="B1230" s="354">
        <f t="shared" si="1"/>
        <v>35</v>
      </c>
      <c r="C1230" s="318" t="s">
        <v>4958</v>
      </c>
      <c r="D1230" s="316" t="s">
        <v>4998</v>
      </c>
      <c r="E1230" s="322" t="s">
        <v>900</v>
      </c>
      <c r="F1230" s="316" t="s">
        <v>5049</v>
      </c>
      <c r="G1230" s="313" t="s">
        <v>5293</v>
      </c>
      <c r="H1230" s="313" t="s">
        <v>5149</v>
      </c>
      <c r="I1230" s="325">
        <v>686000</v>
      </c>
      <c r="J1230" s="325" t="s">
        <v>4479</v>
      </c>
      <c r="K1230" s="337" t="s">
        <v>5093</v>
      </c>
      <c r="L1230" s="321">
        <v>50000</v>
      </c>
    </row>
    <row r="1231" spans="1:12" ht="66">
      <c r="A1231" s="313">
        <v>113</v>
      </c>
      <c r="B1231" s="354">
        <f t="shared" si="1"/>
        <v>36</v>
      </c>
      <c r="C1231" s="318" t="s">
        <v>4960</v>
      </c>
      <c r="D1231" s="316" t="s">
        <v>4999</v>
      </c>
      <c r="E1231" s="322" t="s">
        <v>2401</v>
      </c>
      <c r="F1231" s="316" t="s">
        <v>5050</v>
      </c>
      <c r="G1231" s="313" t="s">
        <v>5573</v>
      </c>
      <c r="H1231" s="313" t="s">
        <v>5008</v>
      </c>
      <c r="I1231" s="325">
        <v>700000</v>
      </c>
      <c r="J1231" s="325" t="s">
        <v>5091</v>
      </c>
      <c r="K1231" s="337" t="s">
        <v>5094</v>
      </c>
      <c r="L1231" s="321">
        <v>54000</v>
      </c>
    </row>
    <row r="1232" spans="1:12" ht="66">
      <c r="A1232" s="313">
        <v>113</v>
      </c>
      <c r="B1232" s="354">
        <f t="shared" si="1"/>
        <v>37</v>
      </c>
      <c r="C1232" s="318" t="s">
        <v>2983</v>
      </c>
      <c r="D1232" s="316" t="s">
        <v>2275</v>
      </c>
      <c r="E1232" s="322" t="s">
        <v>898</v>
      </c>
      <c r="F1232" s="316" t="s">
        <v>5051</v>
      </c>
      <c r="G1232" s="313" t="s">
        <v>4959</v>
      </c>
      <c r="H1232" s="313" t="s">
        <v>5010</v>
      </c>
      <c r="I1232" s="325">
        <v>759000</v>
      </c>
      <c r="J1232" s="325" t="s">
        <v>4479</v>
      </c>
      <c r="K1232" s="337" t="s">
        <v>5095</v>
      </c>
      <c r="L1232" s="321">
        <v>57000</v>
      </c>
    </row>
    <row r="1233" spans="1:12" ht="49.5">
      <c r="A1233" s="313">
        <v>113</v>
      </c>
      <c r="B1233" s="354">
        <f t="shared" si="1"/>
        <v>38</v>
      </c>
      <c r="C1233" s="318" t="s">
        <v>4961</v>
      </c>
      <c r="D1233" s="316" t="s">
        <v>1040</v>
      </c>
      <c r="E1233" s="322" t="s">
        <v>899</v>
      </c>
      <c r="F1233" s="316" t="s">
        <v>5085</v>
      </c>
      <c r="G1233" s="313" t="s">
        <v>5274</v>
      </c>
      <c r="H1233" s="313" t="s">
        <v>5576</v>
      </c>
      <c r="I1233" s="325">
        <v>800000</v>
      </c>
      <c r="J1233" s="325" t="s">
        <v>4479</v>
      </c>
      <c r="K1233" s="337" t="s">
        <v>5108</v>
      </c>
      <c r="L1233" s="321">
        <v>73000</v>
      </c>
    </row>
    <row r="1234" spans="1:12" ht="66">
      <c r="A1234" s="313">
        <v>113</v>
      </c>
      <c r="B1234" s="354">
        <f t="shared" si="1"/>
        <v>39</v>
      </c>
      <c r="C1234" s="318" t="s">
        <v>4962</v>
      </c>
      <c r="D1234" s="316" t="s">
        <v>2286</v>
      </c>
      <c r="E1234" s="322" t="s">
        <v>900</v>
      </c>
      <c r="F1234" s="316" t="s">
        <v>5075</v>
      </c>
      <c r="G1234" s="313" t="s">
        <v>5568</v>
      </c>
      <c r="H1234" s="313" t="s">
        <v>5011</v>
      </c>
      <c r="I1234" s="325">
        <v>608000</v>
      </c>
      <c r="J1234" s="325" t="s">
        <v>4479</v>
      </c>
      <c r="K1234" s="337" t="s">
        <v>5109</v>
      </c>
      <c r="L1234" s="321">
        <v>37000</v>
      </c>
    </row>
    <row r="1235" spans="1:12" ht="66">
      <c r="A1235" s="313">
        <v>113</v>
      </c>
      <c r="B1235" s="354">
        <f t="shared" si="1"/>
        <v>40</v>
      </c>
      <c r="C1235" s="318" t="s">
        <v>4963</v>
      </c>
      <c r="D1235" s="316" t="s">
        <v>2275</v>
      </c>
      <c r="E1235" s="322" t="s">
        <v>899</v>
      </c>
      <c r="F1235" s="316" t="s">
        <v>5076</v>
      </c>
      <c r="G1235" s="313" t="s">
        <v>5278</v>
      </c>
      <c r="H1235" s="313" t="s">
        <v>5012</v>
      </c>
      <c r="I1235" s="325">
        <v>760000</v>
      </c>
      <c r="J1235" s="325" t="s">
        <v>5091</v>
      </c>
      <c r="K1235" s="337" t="s">
        <v>5099</v>
      </c>
      <c r="L1235" s="321">
        <v>60000</v>
      </c>
    </row>
    <row r="1236" spans="1:12" ht="66">
      <c r="A1236" s="313">
        <v>113</v>
      </c>
      <c r="B1236" s="354">
        <f t="shared" si="1"/>
        <v>41</v>
      </c>
      <c r="C1236" s="318" t="s">
        <v>4964</v>
      </c>
      <c r="D1236" s="316" t="s">
        <v>2283</v>
      </c>
      <c r="E1236" s="322" t="s">
        <v>900</v>
      </c>
      <c r="F1236" s="316" t="s">
        <v>5052</v>
      </c>
      <c r="G1236" s="313" t="s">
        <v>5574</v>
      </c>
      <c r="H1236" s="313" t="s">
        <v>5013</v>
      </c>
      <c r="I1236" s="325">
        <v>700000</v>
      </c>
      <c r="J1236" s="325" t="s">
        <v>4479</v>
      </c>
      <c r="K1236" s="337" t="s">
        <v>5113</v>
      </c>
      <c r="L1236" s="321">
        <v>49000</v>
      </c>
    </row>
    <row r="1237" spans="1:12" ht="49.5">
      <c r="A1237" s="313">
        <v>113</v>
      </c>
      <c r="B1237" s="354">
        <f t="shared" si="1"/>
        <v>42</v>
      </c>
      <c r="C1237" s="318" t="s">
        <v>4965</v>
      </c>
      <c r="D1237" s="316" t="s">
        <v>2</v>
      </c>
      <c r="E1237" s="322" t="s">
        <v>900</v>
      </c>
      <c r="F1237" s="316" t="s">
        <v>5053</v>
      </c>
      <c r="G1237" s="313" t="s">
        <v>4959</v>
      </c>
      <c r="H1237" s="313" t="s">
        <v>5014</v>
      </c>
      <c r="I1237" s="325">
        <v>605000</v>
      </c>
      <c r="J1237" s="325" t="s">
        <v>4479</v>
      </c>
      <c r="K1237" s="337" t="s">
        <v>5110</v>
      </c>
      <c r="L1237" s="321">
        <v>47000</v>
      </c>
    </row>
    <row r="1238" spans="1:12" ht="66">
      <c r="A1238" s="313">
        <v>113</v>
      </c>
      <c r="B1238" s="354">
        <f t="shared" si="1"/>
        <v>43</v>
      </c>
      <c r="C1238" s="318" t="s">
        <v>4966</v>
      </c>
      <c r="D1238" s="316" t="s">
        <v>157</v>
      </c>
      <c r="E1238" s="322" t="s">
        <v>898</v>
      </c>
      <c r="F1238" s="316" t="s">
        <v>5060</v>
      </c>
      <c r="G1238" s="313" t="s">
        <v>4967</v>
      </c>
      <c r="H1238" s="313" t="s">
        <v>5015</v>
      </c>
      <c r="I1238" s="325">
        <v>891000</v>
      </c>
      <c r="J1238" s="325" t="s">
        <v>4479</v>
      </c>
      <c r="K1238" s="337" t="s">
        <v>5128</v>
      </c>
      <c r="L1238" s="321">
        <v>69000</v>
      </c>
    </row>
    <row r="1239" spans="1:12" ht="66">
      <c r="A1239" s="313">
        <v>113</v>
      </c>
      <c r="B1239" s="354">
        <f t="shared" si="1"/>
        <v>44</v>
      </c>
      <c r="C1239" s="318" t="s">
        <v>4968</v>
      </c>
      <c r="D1239" s="316" t="s">
        <v>2287</v>
      </c>
      <c r="E1239" s="322" t="s">
        <v>899</v>
      </c>
      <c r="F1239" s="316" t="s">
        <v>5061</v>
      </c>
      <c r="G1239" s="313" t="s">
        <v>4959</v>
      </c>
      <c r="H1239" s="313" t="s">
        <v>5016</v>
      </c>
      <c r="I1239" s="325">
        <v>601000</v>
      </c>
      <c r="J1239" s="325" t="s">
        <v>5091</v>
      </c>
      <c r="K1239" s="337" t="s">
        <v>5098</v>
      </c>
      <c r="L1239" s="321">
        <v>39000</v>
      </c>
    </row>
    <row r="1240" spans="1:12" ht="66">
      <c r="A1240" s="313">
        <v>113</v>
      </c>
      <c r="B1240" s="354">
        <f t="shared" si="1"/>
        <v>45</v>
      </c>
      <c r="C1240" s="318" t="s">
        <v>4969</v>
      </c>
      <c r="D1240" s="316" t="s">
        <v>4997</v>
      </c>
      <c r="E1240" s="322" t="s">
        <v>2401</v>
      </c>
      <c r="F1240" s="316" t="s">
        <v>5062</v>
      </c>
      <c r="G1240" s="313" t="s">
        <v>4959</v>
      </c>
      <c r="H1240" s="313" t="s">
        <v>5017</v>
      </c>
      <c r="I1240" s="325">
        <v>632000</v>
      </c>
      <c r="J1240" s="325" t="s">
        <v>4479</v>
      </c>
      <c r="K1240" s="337" t="s">
        <v>5103</v>
      </c>
      <c r="L1240" s="321">
        <v>39490</v>
      </c>
    </row>
    <row r="1241" spans="1:12" ht="49.5">
      <c r="A1241" s="313">
        <v>113</v>
      </c>
      <c r="B1241" s="354">
        <f t="shared" si="1"/>
        <v>46</v>
      </c>
      <c r="C1241" s="318" t="s">
        <v>4970</v>
      </c>
      <c r="D1241" s="316" t="s">
        <v>2</v>
      </c>
      <c r="E1241" s="322" t="s">
        <v>900</v>
      </c>
      <c r="F1241" s="316" t="s">
        <v>5063</v>
      </c>
      <c r="G1241" s="313" t="s">
        <v>5577</v>
      </c>
      <c r="H1241" s="313" t="s">
        <v>5018</v>
      </c>
      <c r="I1241" s="325">
        <v>769000</v>
      </c>
      <c r="J1241" s="325" t="s">
        <v>4479</v>
      </c>
      <c r="K1241" s="337" t="s">
        <v>5104</v>
      </c>
      <c r="L1241" s="321">
        <v>69000</v>
      </c>
    </row>
    <row r="1242" spans="1:12" ht="66">
      <c r="A1242" s="313">
        <v>113</v>
      </c>
      <c r="B1242" s="354">
        <f t="shared" si="1"/>
        <v>47</v>
      </c>
      <c r="C1242" s="318" t="s">
        <v>4971</v>
      </c>
      <c r="D1242" s="316" t="s">
        <v>1</v>
      </c>
      <c r="E1242" s="322" t="s">
        <v>900</v>
      </c>
      <c r="F1242" s="316" t="s">
        <v>5086</v>
      </c>
      <c r="G1242" s="313" t="s">
        <v>5569</v>
      </c>
      <c r="H1242" s="313" t="s">
        <v>5019</v>
      </c>
      <c r="I1242" s="325">
        <v>696000</v>
      </c>
      <c r="J1242" s="325" t="s">
        <v>4479</v>
      </c>
      <c r="K1242" s="337" t="s">
        <v>5115</v>
      </c>
      <c r="L1242" s="321">
        <v>46000</v>
      </c>
    </row>
    <row r="1243" spans="1:12" ht="66">
      <c r="A1243" s="313">
        <v>113</v>
      </c>
      <c r="B1243" s="354">
        <f t="shared" si="1"/>
        <v>48</v>
      </c>
      <c r="C1243" s="318" t="s">
        <v>4972</v>
      </c>
      <c r="D1243" s="316" t="s">
        <v>2275</v>
      </c>
      <c r="E1243" s="322" t="s">
        <v>900</v>
      </c>
      <c r="F1243" s="316" t="s">
        <v>5087</v>
      </c>
      <c r="G1243" s="313" t="s">
        <v>4429</v>
      </c>
      <c r="H1243" s="313" t="s">
        <v>5020</v>
      </c>
      <c r="I1243" s="325">
        <v>850000</v>
      </c>
      <c r="J1243" s="325" t="s">
        <v>5570</v>
      </c>
      <c r="K1243" s="337" t="s">
        <v>5114</v>
      </c>
      <c r="L1243" s="321">
        <v>66000</v>
      </c>
    </row>
    <row r="1244" spans="1:12" ht="66">
      <c r="A1244" s="313">
        <v>113</v>
      </c>
      <c r="B1244" s="354">
        <f t="shared" si="1"/>
        <v>49</v>
      </c>
      <c r="C1244" s="318" t="s">
        <v>4973</v>
      </c>
      <c r="D1244" s="316" t="s">
        <v>2275</v>
      </c>
      <c r="E1244" s="322" t="s">
        <v>900</v>
      </c>
      <c r="F1244" s="316" t="s">
        <v>5077</v>
      </c>
      <c r="G1244" s="313" t="s">
        <v>5257</v>
      </c>
      <c r="H1244" s="313" t="s">
        <v>5021</v>
      </c>
      <c r="I1244" s="325">
        <v>840000</v>
      </c>
      <c r="J1244" s="325" t="s">
        <v>4479</v>
      </c>
      <c r="K1244" s="337" t="s">
        <v>5111</v>
      </c>
      <c r="L1244" s="321">
        <v>67000</v>
      </c>
    </row>
    <row r="1245" spans="1:12" ht="66">
      <c r="A1245" s="313">
        <v>113</v>
      </c>
      <c r="B1245" s="354">
        <f t="shared" si="1"/>
        <v>50</v>
      </c>
      <c r="C1245" s="318" t="s">
        <v>4974</v>
      </c>
      <c r="D1245" s="316" t="s">
        <v>2275</v>
      </c>
      <c r="E1245" s="322" t="s">
        <v>900</v>
      </c>
      <c r="F1245" s="316" t="s">
        <v>5064</v>
      </c>
      <c r="G1245" s="313" t="s">
        <v>5305</v>
      </c>
      <c r="H1245" s="313" t="s">
        <v>5022</v>
      </c>
      <c r="I1245" s="325">
        <v>760000</v>
      </c>
      <c r="J1245" s="325" t="s">
        <v>4479</v>
      </c>
      <c r="K1245" s="337" t="s">
        <v>5112</v>
      </c>
      <c r="L1245" s="321">
        <v>59800</v>
      </c>
    </row>
    <row r="1246" spans="1:12" ht="66">
      <c r="A1246" s="313">
        <v>113</v>
      </c>
      <c r="B1246" s="354">
        <f t="shared" si="1"/>
        <v>51</v>
      </c>
      <c r="C1246" s="318" t="s">
        <v>4975</v>
      </c>
      <c r="D1246" s="316" t="s">
        <v>2281</v>
      </c>
      <c r="E1246" s="322" t="s">
        <v>898</v>
      </c>
      <c r="F1246" s="316" t="s">
        <v>5078</v>
      </c>
      <c r="G1246" s="313" t="s">
        <v>5269</v>
      </c>
      <c r="H1246" s="313" t="s">
        <v>5023</v>
      </c>
      <c r="I1246" s="325">
        <v>676000</v>
      </c>
      <c r="J1246" s="325" t="s">
        <v>4479</v>
      </c>
      <c r="K1246" s="337" t="s">
        <v>5129</v>
      </c>
      <c r="L1246" s="321">
        <v>46000</v>
      </c>
    </row>
    <row r="1247" spans="1:12" ht="33">
      <c r="A1247" s="313">
        <v>113</v>
      </c>
      <c r="B1247" s="354">
        <f t="shared" si="1"/>
        <v>52</v>
      </c>
      <c r="C1247" s="318" t="s">
        <v>4976</v>
      </c>
      <c r="D1247" s="316" t="s">
        <v>2303</v>
      </c>
      <c r="E1247" s="322" t="s">
        <v>900</v>
      </c>
      <c r="F1247" s="316" t="s">
        <v>5054</v>
      </c>
      <c r="G1247" s="313" t="s">
        <v>5257</v>
      </c>
      <c r="H1247" s="313" t="s">
        <v>5024</v>
      </c>
      <c r="I1247" s="325">
        <v>737000</v>
      </c>
      <c r="J1247" s="325" t="s">
        <v>4479</v>
      </c>
      <c r="K1247" s="337" t="s">
        <v>5107</v>
      </c>
      <c r="L1247" s="321">
        <v>85000</v>
      </c>
    </row>
    <row r="1248" spans="1:12" ht="49.5">
      <c r="A1248" s="313">
        <v>113</v>
      </c>
      <c r="B1248" s="354">
        <f t="shared" si="1"/>
        <v>53</v>
      </c>
      <c r="C1248" s="318" t="s">
        <v>4977</v>
      </c>
      <c r="D1248" s="316" t="s">
        <v>2277</v>
      </c>
      <c r="E1248" s="322" t="s">
        <v>900</v>
      </c>
      <c r="F1248" s="316" t="s">
        <v>5081</v>
      </c>
      <c r="G1248" s="313" t="s">
        <v>5273</v>
      </c>
      <c r="H1248" s="313" t="s">
        <v>5025</v>
      </c>
      <c r="I1248" s="325">
        <v>742000</v>
      </c>
      <c r="J1248" s="325" t="s">
        <v>4479</v>
      </c>
      <c r="K1248" s="337" t="s">
        <v>5105</v>
      </c>
      <c r="L1248" s="321">
        <v>65000</v>
      </c>
    </row>
    <row r="1249" spans="1:12" ht="33">
      <c r="A1249" s="313">
        <v>113</v>
      </c>
      <c r="B1249" s="354">
        <f t="shared" si="1"/>
        <v>54</v>
      </c>
      <c r="C1249" s="318" t="s">
        <v>4978</v>
      </c>
      <c r="D1249" s="316" t="s">
        <v>2303</v>
      </c>
      <c r="E1249" s="322" t="s">
        <v>898</v>
      </c>
      <c r="F1249" s="316" t="s">
        <v>5065</v>
      </c>
      <c r="G1249" s="313" t="s">
        <v>5312</v>
      </c>
      <c r="H1249" s="313" t="s">
        <v>5026</v>
      </c>
      <c r="I1249" s="325">
        <v>726000</v>
      </c>
      <c r="J1249" s="325" t="s">
        <v>4479</v>
      </c>
      <c r="K1249" s="337" t="s">
        <v>5189</v>
      </c>
      <c r="L1249" s="321">
        <v>84000</v>
      </c>
    </row>
    <row r="1250" spans="1:12" ht="66">
      <c r="A1250" s="313">
        <v>113</v>
      </c>
      <c r="B1250" s="354">
        <f t="shared" si="1"/>
        <v>55</v>
      </c>
      <c r="C1250" s="318" t="s">
        <v>4979</v>
      </c>
      <c r="D1250" s="316" t="s">
        <v>2275</v>
      </c>
      <c r="E1250" s="322" t="s">
        <v>899</v>
      </c>
      <c r="F1250" s="316" t="s">
        <v>5066</v>
      </c>
      <c r="G1250" s="313" t="s">
        <v>4959</v>
      </c>
      <c r="H1250" s="313" t="s">
        <v>5027</v>
      </c>
      <c r="I1250" s="325">
        <v>760000</v>
      </c>
      <c r="J1250" s="325" t="s">
        <v>5091</v>
      </c>
      <c r="K1250" s="337" t="s">
        <v>5100</v>
      </c>
      <c r="L1250" s="321">
        <v>60000</v>
      </c>
    </row>
    <row r="1251" spans="1:12" ht="66">
      <c r="A1251" s="313">
        <v>113</v>
      </c>
      <c r="B1251" s="354">
        <f t="shared" si="1"/>
        <v>56</v>
      </c>
      <c r="C1251" s="318" t="s">
        <v>4980</v>
      </c>
      <c r="D1251" s="316" t="s">
        <v>2283</v>
      </c>
      <c r="E1251" s="322" t="s">
        <v>900</v>
      </c>
      <c r="F1251" s="316" t="s">
        <v>5088</v>
      </c>
      <c r="G1251" s="313" t="s">
        <v>4959</v>
      </c>
      <c r="H1251" s="313" t="s">
        <v>5028</v>
      </c>
      <c r="I1251" s="325">
        <v>662000</v>
      </c>
      <c r="J1251" s="325" t="s">
        <v>4479</v>
      </c>
      <c r="K1251" s="337" t="s">
        <v>5116</v>
      </c>
      <c r="L1251" s="321">
        <v>44000</v>
      </c>
    </row>
    <row r="1252" spans="1:12" ht="66">
      <c r="A1252" s="313">
        <v>113</v>
      </c>
      <c r="B1252" s="354">
        <f t="shared" si="1"/>
        <v>57</v>
      </c>
      <c r="C1252" s="318" t="s">
        <v>4981</v>
      </c>
      <c r="D1252" s="316" t="s">
        <v>2275</v>
      </c>
      <c r="E1252" s="322" t="s">
        <v>898</v>
      </c>
      <c r="F1252" s="316" t="s">
        <v>5067</v>
      </c>
      <c r="G1252" s="313" t="s">
        <v>4959</v>
      </c>
      <c r="H1252" s="313" t="s">
        <v>5029</v>
      </c>
      <c r="I1252" s="325">
        <v>860000</v>
      </c>
      <c r="J1252" s="325" t="s">
        <v>4479</v>
      </c>
      <c r="K1252" s="337" t="s">
        <v>5125</v>
      </c>
      <c r="L1252" s="321">
        <v>71000</v>
      </c>
    </row>
    <row r="1253" spans="1:12" ht="66">
      <c r="A1253" s="383">
        <v>113</v>
      </c>
      <c r="B1253" s="383">
        <f t="shared" si="1"/>
        <v>58</v>
      </c>
      <c r="C1253" s="383" t="s">
        <v>5508</v>
      </c>
      <c r="D1253" s="389" t="s">
        <v>1614</v>
      </c>
      <c r="E1253" s="389" t="s">
        <v>899</v>
      </c>
      <c r="F1253" s="389" t="s">
        <v>5333</v>
      </c>
      <c r="G1253" s="383" t="s">
        <v>4392</v>
      </c>
      <c r="H1253" s="383" t="s">
        <v>5332</v>
      </c>
      <c r="I1253" s="386">
        <v>781000</v>
      </c>
      <c r="J1253" s="383" t="s">
        <v>5334</v>
      </c>
      <c r="K1253" s="387" t="s">
        <v>5097</v>
      </c>
      <c r="L1253" s="388">
        <v>62000</v>
      </c>
    </row>
    <row r="1254" spans="1:12" ht="66">
      <c r="A1254" s="383">
        <v>113</v>
      </c>
      <c r="B1254" s="382">
        <f t="shared" si="0"/>
        <v>60</v>
      </c>
      <c r="C1254" s="383" t="s">
        <v>5507</v>
      </c>
      <c r="D1254" s="384" t="s">
        <v>2277</v>
      </c>
      <c r="E1254" s="384" t="s">
        <v>5092</v>
      </c>
      <c r="F1254" s="384" t="s">
        <v>5068</v>
      </c>
      <c r="G1254" s="385" t="s">
        <v>4959</v>
      </c>
      <c r="H1254" s="385" t="s">
        <v>5030</v>
      </c>
      <c r="I1254" s="386">
        <v>794000</v>
      </c>
      <c r="J1254" s="386" t="s">
        <v>5091</v>
      </c>
      <c r="K1254" s="387" t="s">
        <v>5239</v>
      </c>
      <c r="L1254" s="388">
        <v>64100</v>
      </c>
    </row>
    <row r="1255" spans="1:12" ht="66">
      <c r="A1255" s="313">
        <v>113</v>
      </c>
      <c r="B1255" s="354">
        <f>ROW(A58)</f>
        <v>58</v>
      </c>
      <c r="C1255" s="318" t="s">
        <v>4982</v>
      </c>
      <c r="D1255" s="316" t="s">
        <v>2283</v>
      </c>
      <c r="E1255" s="322" t="s">
        <v>898</v>
      </c>
      <c r="F1255" s="316" t="s">
        <v>5069</v>
      </c>
      <c r="G1255" s="313" t="s">
        <v>4967</v>
      </c>
      <c r="H1255" s="313" t="s">
        <v>5031</v>
      </c>
      <c r="I1255" s="325">
        <v>770000</v>
      </c>
      <c r="J1255" s="325" t="s">
        <v>4479</v>
      </c>
      <c r="K1255" s="337" t="s">
        <v>5130</v>
      </c>
      <c r="L1255" s="321">
        <v>59000</v>
      </c>
    </row>
    <row r="1256" spans="1:12" ht="49.5">
      <c r="A1256" s="313">
        <v>113</v>
      </c>
      <c r="B1256" s="354">
        <f t="shared" ref="B1256:B1294" si="2">ROW(A59)</f>
        <v>59</v>
      </c>
      <c r="C1256" s="318" t="s">
        <v>4983</v>
      </c>
      <c r="D1256" s="316" t="s">
        <v>2286</v>
      </c>
      <c r="E1256" s="322" t="s">
        <v>898</v>
      </c>
      <c r="F1256" s="316" t="s">
        <v>5070</v>
      </c>
      <c r="G1256" s="313" t="s">
        <v>4967</v>
      </c>
      <c r="H1256" s="313" t="s">
        <v>5032</v>
      </c>
      <c r="I1256" s="325">
        <v>610000</v>
      </c>
      <c r="J1256" s="325" t="s">
        <v>4479</v>
      </c>
      <c r="K1256" s="337" t="s">
        <v>5190</v>
      </c>
      <c r="L1256" s="321">
        <v>48000</v>
      </c>
    </row>
    <row r="1257" spans="1:12" ht="66">
      <c r="A1257" s="313">
        <v>113</v>
      </c>
      <c r="B1257" s="354">
        <f t="shared" si="2"/>
        <v>60</v>
      </c>
      <c r="C1257" s="318" t="s">
        <v>4984</v>
      </c>
      <c r="D1257" s="316" t="s">
        <v>2281</v>
      </c>
      <c r="E1257" s="322" t="s">
        <v>899</v>
      </c>
      <c r="F1257" s="316" t="s">
        <v>5055</v>
      </c>
      <c r="G1257" s="313" t="s">
        <v>5275</v>
      </c>
      <c r="H1257" s="313" t="s">
        <v>5033</v>
      </c>
      <c r="I1257" s="325">
        <v>630000</v>
      </c>
      <c r="J1257" s="325" t="s">
        <v>5091</v>
      </c>
      <c r="K1257" s="337" t="s">
        <v>5096</v>
      </c>
      <c r="L1257" s="321">
        <v>41000</v>
      </c>
    </row>
    <row r="1258" spans="1:12" ht="66">
      <c r="A1258" s="313">
        <v>113</v>
      </c>
      <c r="B1258" s="354">
        <f t="shared" si="2"/>
        <v>61</v>
      </c>
      <c r="C1258" s="318" t="s">
        <v>4985</v>
      </c>
      <c r="D1258" s="316" t="s">
        <v>2283</v>
      </c>
      <c r="E1258" s="322" t="s">
        <v>900</v>
      </c>
      <c r="F1258" s="316" t="s">
        <v>5056</v>
      </c>
      <c r="G1258" s="313" t="s">
        <v>5309</v>
      </c>
      <c r="H1258" s="313" t="s">
        <v>5034</v>
      </c>
      <c r="I1258" s="325">
        <v>856000</v>
      </c>
      <c r="J1258" s="325" t="s">
        <v>4479</v>
      </c>
      <c r="K1258" s="337" t="s">
        <v>5124</v>
      </c>
      <c r="L1258" s="321">
        <v>67000</v>
      </c>
    </row>
    <row r="1259" spans="1:12" ht="66">
      <c r="A1259" s="313">
        <v>113</v>
      </c>
      <c r="B1259" s="354">
        <f t="shared" si="2"/>
        <v>62</v>
      </c>
      <c r="C1259" s="318" t="s">
        <v>4986</v>
      </c>
      <c r="D1259" s="316" t="s">
        <v>1</v>
      </c>
      <c r="E1259" s="322" t="s">
        <v>898</v>
      </c>
      <c r="F1259" s="316" t="s">
        <v>5071</v>
      </c>
      <c r="G1259" s="313" t="s">
        <v>4959</v>
      </c>
      <c r="H1259" s="313" t="s">
        <v>5035</v>
      </c>
      <c r="I1259" s="325">
        <v>727000</v>
      </c>
      <c r="J1259" s="325" t="s">
        <v>4479</v>
      </c>
      <c r="K1259" s="337" t="s">
        <v>5191</v>
      </c>
      <c r="L1259" s="321">
        <v>55000</v>
      </c>
    </row>
    <row r="1260" spans="1:12" ht="66">
      <c r="A1260" s="313">
        <v>113</v>
      </c>
      <c r="B1260" s="354">
        <f t="shared" si="2"/>
        <v>63</v>
      </c>
      <c r="C1260" s="318" t="s">
        <v>1019</v>
      </c>
      <c r="D1260" s="316" t="s">
        <v>2286</v>
      </c>
      <c r="E1260" s="322" t="s">
        <v>900</v>
      </c>
      <c r="F1260" s="316" t="s">
        <v>5057</v>
      </c>
      <c r="G1260" s="313" t="s">
        <v>5293</v>
      </c>
      <c r="H1260" s="313" t="s">
        <v>5036</v>
      </c>
      <c r="I1260" s="325">
        <v>828000</v>
      </c>
      <c r="J1260" s="325" t="s">
        <v>4479</v>
      </c>
      <c r="K1260" s="337" t="s">
        <v>5101</v>
      </c>
      <c r="L1260" s="321">
        <v>66000</v>
      </c>
    </row>
    <row r="1261" spans="1:12" ht="66">
      <c r="A1261" s="313">
        <v>113</v>
      </c>
      <c r="B1261" s="354">
        <f t="shared" si="2"/>
        <v>64</v>
      </c>
      <c r="C1261" s="318" t="s">
        <v>4987</v>
      </c>
      <c r="D1261" s="316" t="s">
        <v>4997</v>
      </c>
      <c r="E1261" s="322" t="s">
        <v>900</v>
      </c>
      <c r="F1261" s="316" t="s">
        <v>5072</v>
      </c>
      <c r="G1261" s="313" t="s">
        <v>5257</v>
      </c>
      <c r="H1261" s="313" t="s">
        <v>5037</v>
      </c>
      <c r="I1261" s="325">
        <v>597000</v>
      </c>
      <c r="J1261" s="325" t="s">
        <v>4479</v>
      </c>
      <c r="K1261" s="337" t="s">
        <v>5102</v>
      </c>
      <c r="L1261" s="321">
        <v>34100</v>
      </c>
    </row>
    <row r="1262" spans="1:12" ht="66">
      <c r="A1262" s="313">
        <v>113</v>
      </c>
      <c r="B1262" s="354">
        <f t="shared" si="2"/>
        <v>65</v>
      </c>
      <c r="C1262" s="318" t="s">
        <v>4988</v>
      </c>
      <c r="D1262" s="316" t="s">
        <v>4997</v>
      </c>
      <c r="E1262" s="322" t="s">
        <v>899</v>
      </c>
      <c r="F1262" s="316" t="s">
        <v>5084</v>
      </c>
      <c r="G1262" s="313" t="s">
        <v>5311</v>
      </c>
      <c r="H1262" s="313" t="s">
        <v>5038</v>
      </c>
      <c r="I1262" s="325">
        <v>1133000</v>
      </c>
      <c r="J1262" s="325" t="s">
        <v>4479</v>
      </c>
      <c r="K1262" s="337" t="s">
        <v>5131</v>
      </c>
      <c r="L1262" s="321">
        <v>105300</v>
      </c>
    </row>
    <row r="1263" spans="1:12" ht="33">
      <c r="A1263" s="313">
        <v>113</v>
      </c>
      <c r="B1263" s="354">
        <f t="shared" si="2"/>
        <v>66</v>
      </c>
      <c r="C1263" s="318" t="s">
        <v>4989</v>
      </c>
      <c r="D1263" s="316" t="s">
        <v>2469</v>
      </c>
      <c r="E1263" s="322" t="s">
        <v>898</v>
      </c>
      <c r="F1263" s="316" t="s">
        <v>5082</v>
      </c>
      <c r="G1263" s="313" t="s">
        <v>5571</v>
      </c>
      <c r="H1263" s="313" t="s">
        <v>5039</v>
      </c>
      <c r="I1263" s="325">
        <v>840000</v>
      </c>
      <c r="J1263" s="325" t="s">
        <v>4479</v>
      </c>
      <c r="K1263" s="337" t="s">
        <v>5132</v>
      </c>
      <c r="L1263" s="321">
        <v>66000</v>
      </c>
    </row>
    <row r="1264" spans="1:12" ht="66">
      <c r="A1264" s="313">
        <v>113</v>
      </c>
      <c r="B1264" s="354">
        <f t="shared" si="2"/>
        <v>67</v>
      </c>
      <c r="C1264" s="318" t="s">
        <v>4990</v>
      </c>
      <c r="D1264" s="316" t="s">
        <v>2283</v>
      </c>
      <c r="E1264" s="322" t="s">
        <v>898</v>
      </c>
      <c r="F1264" s="316" t="s">
        <v>5089</v>
      </c>
      <c r="G1264" s="313" t="s">
        <v>4959</v>
      </c>
      <c r="H1264" s="313" t="s">
        <v>5040</v>
      </c>
      <c r="I1264" s="325">
        <v>620000</v>
      </c>
      <c r="J1264" s="325" t="s">
        <v>4479</v>
      </c>
      <c r="K1264" s="337" t="s">
        <v>5192</v>
      </c>
      <c r="L1264" s="321">
        <v>42000</v>
      </c>
    </row>
    <row r="1265" spans="1:12" ht="49.5">
      <c r="A1265" s="313">
        <v>113</v>
      </c>
      <c r="B1265" s="354">
        <f t="shared" si="2"/>
        <v>68</v>
      </c>
      <c r="C1265" s="318" t="s">
        <v>4875</v>
      </c>
      <c r="D1265" s="316" t="s">
        <v>2275</v>
      </c>
      <c r="E1265" s="322" t="s">
        <v>899</v>
      </c>
      <c r="F1265" s="316" t="s">
        <v>5090</v>
      </c>
      <c r="G1265" s="313" t="s">
        <v>5310</v>
      </c>
      <c r="H1265" s="313" t="s">
        <v>5041</v>
      </c>
      <c r="I1265" s="325">
        <v>826000</v>
      </c>
      <c r="J1265" s="325" t="s">
        <v>5091</v>
      </c>
      <c r="K1265" s="337" t="s">
        <v>5122</v>
      </c>
      <c r="L1265" s="321">
        <v>76000</v>
      </c>
    </row>
    <row r="1266" spans="1:12" ht="66">
      <c r="A1266" s="313">
        <v>113</v>
      </c>
      <c r="B1266" s="354">
        <f t="shared" si="2"/>
        <v>69</v>
      </c>
      <c r="C1266" s="318" t="s">
        <v>4991</v>
      </c>
      <c r="D1266" s="316" t="s">
        <v>2275</v>
      </c>
      <c r="E1266" s="322" t="s">
        <v>898</v>
      </c>
      <c r="F1266" s="316" t="s">
        <v>5058</v>
      </c>
      <c r="G1266" s="313" t="s">
        <v>5275</v>
      </c>
      <c r="H1266" s="313" t="s">
        <v>5042</v>
      </c>
      <c r="I1266" s="325">
        <v>759000</v>
      </c>
      <c r="J1266" s="325" t="s">
        <v>4479</v>
      </c>
      <c r="K1266" s="337" t="s">
        <v>5123</v>
      </c>
      <c r="L1266" s="321">
        <v>57000</v>
      </c>
    </row>
    <row r="1267" spans="1:12" ht="66">
      <c r="A1267" s="313">
        <v>113</v>
      </c>
      <c r="B1267" s="354">
        <f t="shared" si="2"/>
        <v>70</v>
      </c>
      <c r="C1267" s="318" t="s">
        <v>4992</v>
      </c>
      <c r="D1267" s="316" t="s">
        <v>2275</v>
      </c>
      <c r="E1267" s="322" t="s">
        <v>900</v>
      </c>
      <c r="F1267" s="316" t="s">
        <v>5079</v>
      </c>
      <c r="G1267" s="313" t="s">
        <v>5293</v>
      </c>
      <c r="H1267" s="313" t="s">
        <v>5043</v>
      </c>
      <c r="I1267" s="325">
        <v>762000</v>
      </c>
      <c r="J1267" s="325" t="s">
        <v>4479</v>
      </c>
      <c r="K1267" s="337" t="s">
        <v>5121</v>
      </c>
      <c r="L1267" s="321">
        <v>60000</v>
      </c>
    </row>
    <row r="1268" spans="1:12" ht="99">
      <c r="A1268" s="313">
        <v>113</v>
      </c>
      <c r="B1268" s="354">
        <f t="shared" si="2"/>
        <v>71</v>
      </c>
      <c r="C1268" s="318" t="s">
        <v>4993</v>
      </c>
      <c r="D1268" s="316" t="s">
        <v>2283</v>
      </c>
      <c r="E1268" s="322" t="s">
        <v>900</v>
      </c>
      <c r="F1268" s="316" t="s">
        <v>5083</v>
      </c>
      <c r="G1268" s="313" t="s">
        <v>5233</v>
      </c>
      <c r="H1268" s="313" t="s">
        <v>5044</v>
      </c>
      <c r="I1268" s="325">
        <v>768000</v>
      </c>
      <c r="J1268" s="325" t="s">
        <v>4479</v>
      </c>
      <c r="K1268" s="337" t="s">
        <v>5106</v>
      </c>
      <c r="L1268" s="321">
        <v>69800</v>
      </c>
    </row>
    <row r="1269" spans="1:12" ht="66">
      <c r="A1269" s="313">
        <v>113</v>
      </c>
      <c r="B1269" s="354">
        <f t="shared" si="2"/>
        <v>72</v>
      </c>
      <c r="C1269" s="318" t="s">
        <v>4994</v>
      </c>
      <c r="D1269" s="316" t="s">
        <v>1342</v>
      </c>
      <c r="E1269" s="322" t="s">
        <v>900</v>
      </c>
      <c r="F1269" s="316" t="s">
        <v>5080</v>
      </c>
      <c r="G1269" s="313" t="s">
        <v>5375</v>
      </c>
      <c r="H1269" s="313" t="s">
        <v>5045</v>
      </c>
      <c r="I1269" s="325">
        <v>965000</v>
      </c>
      <c r="J1269" s="325" t="s">
        <v>4479</v>
      </c>
      <c r="K1269" s="337" t="s">
        <v>5126</v>
      </c>
      <c r="L1269" s="321">
        <v>81000</v>
      </c>
    </row>
    <row r="1270" spans="1:12" ht="66">
      <c r="A1270" s="313">
        <v>113</v>
      </c>
      <c r="B1270" s="354">
        <f t="shared" si="2"/>
        <v>73</v>
      </c>
      <c r="C1270" s="318" t="s">
        <v>4995</v>
      </c>
      <c r="D1270" s="316" t="s">
        <v>2277</v>
      </c>
      <c r="E1270" s="322" t="s">
        <v>898</v>
      </c>
      <c r="F1270" s="316" t="s">
        <v>5073</v>
      </c>
      <c r="G1270" s="313" t="s">
        <v>5489</v>
      </c>
      <c r="H1270" s="313" t="s">
        <v>5046</v>
      </c>
      <c r="I1270" s="325">
        <v>651000</v>
      </c>
      <c r="J1270" s="325" t="s">
        <v>4479</v>
      </c>
      <c r="K1270" s="337" t="s">
        <v>5193</v>
      </c>
      <c r="L1270" s="321">
        <v>45300</v>
      </c>
    </row>
    <row r="1271" spans="1:12" ht="66">
      <c r="A1271" s="313">
        <v>113</v>
      </c>
      <c r="B1271" s="354">
        <f t="shared" si="2"/>
        <v>74</v>
      </c>
      <c r="C1271" s="318" t="s">
        <v>4996</v>
      </c>
      <c r="D1271" s="316" t="s">
        <v>1342</v>
      </c>
      <c r="E1271" s="322" t="s">
        <v>898</v>
      </c>
      <c r="F1271" s="316" t="s">
        <v>5074</v>
      </c>
      <c r="G1271" s="313" t="s">
        <v>5319</v>
      </c>
      <c r="H1271" s="313" t="s">
        <v>5047</v>
      </c>
      <c r="I1271" s="325">
        <v>653000</v>
      </c>
      <c r="J1271" s="325" t="s">
        <v>4479</v>
      </c>
      <c r="K1271" s="337" t="s">
        <v>5127</v>
      </c>
      <c r="L1271" s="321">
        <v>43400</v>
      </c>
    </row>
    <row r="1272" spans="1:12" ht="66">
      <c r="A1272" s="313">
        <v>113</v>
      </c>
      <c r="B1272" s="354">
        <f t="shared" si="2"/>
        <v>75</v>
      </c>
      <c r="C1272" s="318" t="s">
        <v>5134</v>
      </c>
      <c r="D1272" s="316" t="s">
        <v>2</v>
      </c>
      <c r="E1272" s="322" t="s">
        <v>898</v>
      </c>
      <c r="F1272" s="316" t="s">
        <v>5059</v>
      </c>
      <c r="G1272" s="313" t="s">
        <v>4392</v>
      </c>
      <c r="H1272" s="313" t="s">
        <v>5048</v>
      </c>
      <c r="I1272" s="325">
        <v>693000</v>
      </c>
      <c r="J1272" s="325" t="s">
        <v>5135</v>
      </c>
      <c r="K1272" s="337" t="s">
        <v>5194</v>
      </c>
      <c r="L1272" s="321">
        <v>48400</v>
      </c>
    </row>
    <row r="1273" spans="1:12" ht="82.5">
      <c r="A1273" s="313">
        <v>113</v>
      </c>
      <c r="B1273" s="354">
        <f t="shared" si="2"/>
        <v>76</v>
      </c>
      <c r="C1273" s="318" t="s">
        <v>5136</v>
      </c>
      <c r="D1273" s="316" t="s">
        <v>5137</v>
      </c>
      <c r="E1273" s="322" t="s">
        <v>5133</v>
      </c>
      <c r="F1273" s="316" t="s">
        <v>5138</v>
      </c>
      <c r="G1273" s="313" t="s">
        <v>4392</v>
      </c>
      <c r="H1273" s="313" t="s">
        <v>5139</v>
      </c>
      <c r="I1273" s="325">
        <v>714000</v>
      </c>
      <c r="J1273" s="325" t="s">
        <v>5140</v>
      </c>
      <c r="K1273" s="337" t="s">
        <v>5195</v>
      </c>
      <c r="L1273" s="321">
        <v>51000</v>
      </c>
    </row>
    <row r="1274" spans="1:12" ht="66">
      <c r="A1274" s="313">
        <v>113</v>
      </c>
      <c r="B1274" s="354">
        <f t="shared" si="2"/>
        <v>77</v>
      </c>
      <c r="C1274" s="318" t="s">
        <v>5142</v>
      </c>
      <c r="D1274" s="316" t="s">
        <v>923</v>
      </c>
      <c r="E1274" s="322" t="s">
        <v>898</v>
      </c>
      <c r="F1274" s="316" t="s">
        <v>5270</v>
      </c>
      <c r="G1274" s="313" t="s">
        <v>4429</v>
      </c>
      <c r="H1274" s="313" t="s">
        <v>5147</v>
      </c>
      <c r="I1274" s="325">
        <v>1039000</v>
      </c>
      <c r="J1274" s="325" t="s">
        <v>3640</v>
      </c>
      <c r="K1274" s="337" t="s">
        <v>5196</v>
      </c>
      <c r="L1274" s="321">
        <v>91000</v>
      </c>
    </row>
    <row r="1275" spans="1:12" ht="82.5">
      <c r="A1275" s="313">
        <v>113</v>
      </c>
      <c r="B1275" s="354">
        <f t="shared" si="2"/>
        <v>78</v>
      </c>
      <c r="C1275" s="318" t="s">
        <v>5144</v>
      </c>
      <c r="D1275" s="316" t="s">
        <v>5165</v>
      </c>
      <c r="E1275" s="322" t="s">
        <v>5145</v>
      </c>
      <c r="F1275" s="316" t="s">
        <v>5146</v>
      </c>
      <c r="G1275" s="313" t="s">
        <v>5304</v>
      </c>
      <c r="H1275" s="313" t="s">
        <v>5143</v>
      </c>
      <c r="I1275" s="325">
        <v>770000</v>
      </c>
      <c r="J1275" s="325" t="s">
        <v>5148</v>
      </c>
      <c r="K1275" s="337" t="s">
        <v>5197</v>
      </c>
      <c r="L1275" s="321">
        <v>57300</v>
      </c>
    </row>
    <row r="1276" spans="1:12" ht="82.5">
      <c r="A1276" s="313">
        <v>113</v>
      </c>
      <c r="B1276" s="354">
        <f t="shared" si="2"/>
        <v>79</v>
      </c>
      <c r="C1276" s="318" t="s">
        <v>2803</v>
      </c>
      <c r="D1276" s="316" t="s">
        <v>2805</v>
      </c>
      <c r="E1276" s="322" t="s">
        <v>5183</v>
      </c>
      <c r="F1276" s="316" t="s">
        <v>5174</v>
      </c>
      <c r="G1276" s="313" t="s">
        <v>5257</v>
      </c>
      <c r="H1276" s="313" t="s">
        <v>5156</v>
      </c>
      <c r="I1276" s="325">
        <v>715000</v>
      </c>
      <c r="J1276" s="325" t="s">
        <v>5184</v>
      </c>
      <c r="K1276" s="337" t="s">
        <v>5198</v>
      </c>
      <c r="L1276" s="321">
        <v>45000</v>
      </c>
    </row>
    <row r="1277" spans="1:12" ht="49.5">
      <c r="A1277" s="313">
        <v>113</v>
      </c>
      <c r="B1277" s="354">
        <f t="shared" si="2"/>
        <v>80</v>
      </c>
      <c r="C1277" s="318" t="s">
        <v>5150</v>
      </c>
      <c r="D1277" s="316" t="s">
        <v>5166</v>
      </c>
      <c r="E1277" s="322" t="s">
        <v>900</v>
      </c>
      <c r="F1277" s="316" t="s">
        <v>5175</v>
      </c>
      <c r="G1277" s="313" t="s">
        <v>5293</v>
      </c>
      <c r="H1277" s="313" t="s">
        <v>5157</v>
      </c>
      <c r="I1277" s="325">
        <v>470000</v>
      </c>
      <c r="J1277" s="325" t="s">
        <v>5184</v>
      </c>
      <c r="K1277" s="337" t="s">
        <v>5199</v>
      </c>
      <c r="L1277" s="321">
        <v>30000</v>
      </c>
    </row>
    <row r="1278" spans="1:12" ht="49.5">
      <c r="A1278" s="313">
        <v>113</v>
      </c>
      <c r="B1278" s="354">
        <f t="shared" si="2"/>
        <v>81</v>
      </c>
      <c r="C1278" s="318" t="s">
        <v>4762</v>
      </c>
      <c r="D1278" s="316" t="s">
        <v>5167</v>
      </c>
      <c r="E1278" s="322" t="s">
        <v>5163</v>
      </c>
      <c r="F1278" s="316" t="s">
        <v>5176</v>
      </c>
      <c r="G1278" s="313" t="s">
        <v>5257</v>
      </c>
      <c r="H1278" s="313" t="s">
        <v>5369</v>
      </c>
      <c r="I1278" s="325">
        <v>678000</v>
      </c>
      <c r="J1278" s="325" t="s">
        <v>5184</v>
      </c>
      <c r="K1278" s="337" t="s">
        <v>5200</v>
      </c>
      <c r="L1278" s="321">
        <v>57000</v>
      </c>
    </row>
    <row r="1279" spans="1:12" ht="49.5">
      <c r="A1279" s="313">
        <v>113</v>
      </c>
      <c r="B1279" s="354">
        <f t="shared" si="2"/>
        <v>82</v>
      </c>
      <c r="C1279" s="318" t="s">
        <v>5151</v>
      </c>
      <c r="D1279" s="316" t="s">
        <v>5168</v>
      </c>
      <c r="E1279" s="322" t="s">
        <v>5173</v>
      </c>
      <c r="F1279" s="316" t="s">
        <v>5177</v>
      </c>
      <c r="G1279" s="313" t="s">
        <v>4392</v>
      </c>
      <c r="H1279" s="313" t="s">
        <v>5158</v>
      </c>
      <c r="I1279" s="325">
        <v>667000</v>
      </c>
      <c r="J1279" s="325" t="s">
        <v>5184</v>
      </c>
      <c r="K1279" s="337" t="s">
        <v>5201</v>
      </c>
      <c r="L1279" s="321">
        <v>55000</v>
      </c>
    </row>
    <row r="1280" spans="1:12" ht="49.5">
      <c r="A1280" s="313">
        <v>113</v>
      </c>
      <c r="B1280" s="354">
        <f t="shared" si="2"/>
        <v>83</v>
      </c>
      <c r="C1280" s="318" t="s">
        <v>5152</v>
      </c>
      <c r="D1280" s="316" t="s">
        <v>5170</v>
      </c>
      <c r="E1280" s="322" t="s">
        <v>5164</v>
      </c>
      <c r="F1280" s="316" t="s">
        <v>5178</v>
      </c>
      <c r="G1280" s="313" t="s">
        <v>5321</v>
      </c>
      <c r="H1280" s="313" t="s">
        <v>5159</v>
      </c>
      <c r="I1280" s="325">
        <v>633000</v>
      </c>
      <c r="J1280" s="325" t="s">
        <v>5184</v>
      </c>
      <c r="K1280" s="337" t="s">
        <v>5202</v>
      </c>
      <c r="L1280" s="321">
        <v>51000</v>
      </c>
    </row>
    <row r="1281" spans="1:15" ht="66">
      <c r="A1281" s="313">
        <v>113</v>
      </c>
      <c r="B1281" s="354">
        <f t="shared" si="2"/>
        <v>84</v>
      </c>
      <c r="C1281" s="318" t="s">
        <v>1210</v>
      </c>
      <c r="D1281" s="316" t="s">
        <v>5169</v>
      </c>
      <c r="E1281" s="322" t="s">
        <v>5164</v>
      </c>
      <c r="F1281" s="316" t="s">
        <v>5179</v>
      </c>
      <c r="G1281" s="313" t="s">
        <v>5323</v>
      </c>
      <c r="H1281" s="313" t="s">
        <v>5226</v>
      </c>
      <c r="I1281" s="325">
        <v>738000</v>
      </c>
      <c r="J1281" s="325" t="s">
        <v>5184</v>
      </c>
      <c r="K1281" s="337" t="s">
        <v>5203</v>
      </c>
      <c r="L1281" s="321">
        <v>52300</v>
      </c>
    </row>
    <row r="1282" spans="1:15" ht="49.5">
      <c r="A1282" s="313">
        <v>113</v>
      </c>
      <c r="B1282" s="354">
        <f t="shared" si="2"/>
        <v>85</v>
      </c>
      <c r="C1282" s="318" t="s">
        <v>5153</v>
      </c>
      <c r="D1282" s="316" t="s">
        <v>5171</v>
      </c>
      <c r="E1282" s="322" t="s">
        <v>898</v>
      </c>
      <c r="F1282" s="316" t="s">
        <v>5180</v>
      </c>
      <c r="G1282" s="313" t="s">
        <v>5313</v>
      </c>
      <c r="H1282" s="313" t="s">
        <v>5160</v>
      </c>
      <c r="I1282" s="325">
        <v>616000</v>
      </c>
      <c r="J1282" s="325" t="s">
        <v>5184</v>
      </c>
      <c r="K1282" s="337" t="s">
        <v>5204</v>
      </c>
      <c r="L1282" s="321">
        <v>48500</v>
      </c>
    </row>
    <row r="1283" spans="1:15" ht="49.5">
      <c r="A1283" s="313">
        <v>113</v>
      </c>
      <c r="B1283" s="354">
        <f t="shared" si="2"/>
        <v>86</v>
      </c>
      <c r="C1283" s="318" t="s">
        <v>5154</v>
      </c>
      <c r="D1283" s="316" t="s">
        <v>5168</v>
      </c>
      <c r="E1283" s="322" t="s">
        <v>5183</v>
      </c>
      <c r="F1283" s="316" t="s">
        <v>5181</v>
      </c>
      <c r="G1283" s="313" t="s">
        <v>5314</v>
      </c>
      <c r="H1283" s="313" t="s">
        <v>5161</v>
      </c>
      <c r="I1283" s="325">
        <v>616000</v>
      </c>
      <c r="J1283" s="325" t="s">
        <v>4254</v>
      </c>
      <c r="K1283" s="337" t="s">
        <v>5205</v>
      </c>
      <c r="L1283" s="321">
        <v>49000</v>
      </c>
    </row>
    <row r="1284" spans="1:15" ht="66">
      <c r="A1284" s="313">
        <v>113</v>
      </c>
      <c r="B1284" s="354">
        <f t="shared" si="2"/>
        <v>87</v>
      </c>
      <c r="C1284" s="318" t="s">
        <v>5155</v>
      </c>
      <c r="D1284" s="316" t="s">
        <v>5172</v>
      </c>
      <c r="E1284" s="322" t="s">
        <v>2154</v>
      </c>
      <c r="F1284" s="316" t="s">
        <v>5182</v>
      </c>
      <c r="G1284" s="313" t="s">
        <v>5233</v>
      </c>
      <c r="H1284" s="313" t="s">
        <v>5162</v>
      </c>
      <c r="I1284" s="325">
        <v>613000</v>
      </c>
      <c r="J1284" s="325" t="s">
        <v>4254</v>
      </c>
      <c r="K1284" s="337" t="s">
        <v>5206</v>
      </c>
      <c r="L1284" s="321">
        <v>38000</v>
      </c>
      <c r="M1284"/>
      <c r="N1284"/>
      <c r="O1284"/>
    </row>
    <row r="1285" spans="1:15" ht="66">
      <c r="A1285" s="313">
        <v>113</v>
      </c>
      <c r="B1285" s="354">
        <f t="shared" si="2"/>
        <v>88</v>
      </c>
      <c r="C1285" s="318" t="s">
        <v>5187</v>
      </c>
      <c r="D1285" s="316" t="s">
        <v>1040</v>
      </c>
      <c r="E1285" s="322" t="s">
        <v>899</v>
      </c>
      <c r="F1285" s="316" t="s">
        <v>5188</v>
      </c>
      <c r="G1285" s="313" t="s">
        <v>4392</v>
      </c>
      <c r="H1285" s="313" t="s">
        <v>5185</v>
      </c>
      <c r="I1285" s="325">
        <v>792000</v>
      </c>
      <c r="J1285" s="325" t="s">
        <v>5186</v>
      </c>
      <c r="K1285" s="337" t="s">
        <v>5207</v>
      </c>
      <c r="L1285" s="321">
        <v>72000</v>
      </c>
      <c r="M1285"/>
      <c r="N1285"/>
      <c r="O1285"/>
    </row>
    <row r="1286" spans="1:15">
      <c r="A1286" s="313">
        <v>113</v>
      </c>
      <c r="B1286" s="354">
        <f t="shared" si="2"/>
        <v>89</v>
      </c>
      <c r="C1286" s="318" t="s">
        <v>5214</v>
      </c>
      <c r="D1286" s="316" t="s">
        <v>5215</v>
      </c>
      <c r="E1286" s="322" t="s">
        <v>898</v>
      </c>
      <c r="F1286" s="316" t="s">
        <v>5216</v>
      </c>
      <c r="G1286" s="313" t="s">
        <v>5217</v>
      </c>
      <c r="H1286" s="313" t="s">
        <v>5213</v>
      </c>
      <c r="I1286" s="325">
        <v>532000</v>
      </c>
      <c r="J1286" s="325" t="s">
        <v>5218</v>
      </c>
      <c r="K1286" s="337"/>
      <c r="L1286" s="321">
        <v>38000</v>
      </c>
      <c r="M1286"/>
      <c r="N1286"/>
      <c r="O1286"/>
    </row>
    <row r="1287" spans="1:15">
      <c r="A1287" s="313">
        <v>113</v>
      </c>
      <c r="B1287" s="354">
        <f t="shared" si="2"/>
        <v>90</v>
      </c>
      <c r="C1287" s="318" t="s">
        <v>5221</v>
      </c>
      <c r="D1287" s="316" t="s">
        <v>5222</v>
      </c>
      <c r="E1287" s="322" t="s">
        <v>5223</v>
      </c>
      <c r="F1287" s="316" t="s">
        <v>5224</v>
      </c>
      <c r="G1287" s="313" t="s">
        <v>5257</v>
      </c>
      <c r="H1287" s="313" t="s">
        <v>5225</v>
      </c>
      <c r="I1287" s="325">
        <v>850000</v>
      </c>
      <c r="J1287" s="325" t="s">
        <v>4479</v>
      </c>
      <c r="K1287" s="337" t="s">
        <v>5220</v>
      </c>
      <c r="L1287" s="321">
        <v>66000</v>
      </c>
      <c r="M1287"/>
      <c r="N1287"/>
      <c r="O1287"/>
    </row>
    <row r="1288" spans="1:15">
      <c r="A1288" s="313">
        <v>113</v>
      </c>
      <c r="B1288" s="354">
        <f t="shared" si="2"/>
        <v>91</v>
      </c>
      <c r="C1288" s="318" t="s">
        <v>5227</v>
      </c>
      <c r="D1288" s="316" t="s">
        <v>1859</v>
      </c>
      <c r="E1288" s="322" t="s">
        <v>5228</v>
      </c>
      <c r="F1288" s="316" t="s">
        <v>5229</v>
      </c>
      <c r="G1288" s="313" t="s">
        <v>5572</v>
      </c>
      <c r="H1288" s="313" t="s">
        <v>5230</v>
      </c>
      <c r="I1288" s="325">
        <v>666000</v>
      </c>
      <c r="J1288" s="325" t="s">
        <v>5231</v>
      </c>
      <c r="K1288" s="337"/>
      <c r="L1288" s="321">
        <v>46000</v>
      </c>
      <c r="M1288"/>
      <c r="N1288"/>
      <c r="O1288"/>
    </row>
    <row r="1289" spans="1:15" ht="33">
      <c r="A1289" s="372">
        <v>113</v>
      </c>
      <c r="B1289" s="372">
        <f t="shared" si="2"/>
        <v>92</v>
      </c>
      <c r="C1289" s="372" t="s">
        <v>4295</v>
      </c>
      <c r="D1289" s="373" t="s">
        <v>964</v>
      </c>
      <c r="E1289" s="373" t="s">
        <v>899</v>
      </c>
      <c r="F1289" s="381" t="s">
        <v>5242</v>
      </c>
      <c r="G1289" s="375" t="s">
        <v>5248</v>
      </c>
      <c r="H1289" s="372" t="s">
        <v>5241</v>
      </c>
      <c r="I1289" s="376">
        <v>724000</v>
      </c>
      <c r="J1289" s="376" t="s">
        <v>4866</v>
      </c>
      <c r="K1289" s="377" t="s">
        <v>5267</v>
      </c>
      <c r="L1289" s="378">
        <v>38000</v>
      </c>
      <c r="M1289"/>
      <c r="N1289"/>
      <c r="O1289"/>
    </row>
    <row r="1290" spans="1:15" ht="49.5">
      <c r="A1290" s="372">
        <v>113</v>
      </c>
      <c r="B1290" s="372">
        <f t="shared" si="2"/>
        <v>93</v>
      </c>
      <c r="C1290" s="372" t="s">
        <v>5280</v>
      </c>
      <c r="D1290" s="373" t="s">
        <v>939</v>
      </c>
      <c r="E1290" s="373" t="s">
        <v>900</v>
      </c>
      <c r="F1290" s="381" t="s">
        <v>5244</v>
      </c>
      <c r="G1290" s="375" t="s">
        <v>5586</v>
      </c>
      <c r="H1290" s="372" t="s">
        <v>5243</v>
      </c>
      <c r="I1290" s="376">
        <v>703280</v>
      </c>
      <c r="J1290" s="376" t="s">
        <v>4866</v>
      </c>
      <c r="K1290" s="377" t="s">
        <v>5266</v>
      </c>
      <c r="L1290" s="400" t="s">
        <v>5281</v>
      </c>
      <c r="M1290"/>
      <c r="N1290"/>
      <c r="O1290"/>
    </row>
    <row r="1291" spans="1:15" ht="33">
      <c r="A1291" s="372">
        <v>113</v>
      </c>
      <c r="B1291" s="372">
        <f t="shared" si="2"/>
        <v>94</v>
      </c>
      <c r="C1291" s="372" t="s">
        <v>4990</v>
      </c>
      <c r="D1291" s="373" t="s">
        <v>5245</v>
      </c>
      <c r="E1291" s="373" t="s">
        <v>898</v>
      </c>
      <c r="F1291" s="381" t="s">
        <v>5247</v>
      </c>
      <c r="G1291" s="375" t="s">
        <v>5578</v>
      </c>
      <c r="H1291" s="372" t="s">
        <v>5246</v>
      </c>
      <c r="I1291" s="376">
        <v>800000</v>
      </c>
      <c r="J1291" s="376" t="s">
        <v>4866</v>
      </c>
      <c r="K1291" s="377" t="s">
        <v>5265</v>
      </c>
      <c r="L1291" s="378">
        <v>70000</v>
      </c>
      <c r="M1291"/>
      <c r="N1291"/>
      <c r="O1291"/>
    </row>
    <row r="1292" spans="1:15" customFormat="1">
      <c r="A1292" s="313">
        <v>113</v>
      </c>
      <c r="B1292" s="354">
        <f t="shared" si="2"/>
        <v>95</v>
      </c>
      <c r="C1292" s="318" t="s">
        <v>3669</v>
      </c>
      <c r="D1292" s="316" t="s">
        <v>3097</v>
      </c>
      <c r="E1292" s="322" t="s">
        <v>898</v>
      </c>
      <c r="F1292" s="316" t="s">
        <v>5250</v>
      </c>
      <c r="G1292" s="313" t="s">
        <v>4392</v>
      </c>
      <c r="H1292" s="313" t="s">
        <v>5251</v>
      </c>
      <c r="I1292" s="325">
        <v>443000</v>
      </c>
      <c r="J1292" s="325" t="s">
        <v>4479</v>
      </c>
      <c r="K1292" s="337"/>
      <c r="L1292" s="321">
        <v>11400</v>
      </c>
    </row>
    <row r="1293" spans="1:15" customFormat="1">
      <c r="A1293" s="313">
        <v>113</v>
      </c>
      <c r="B1293" s="354">
        <f t="shared" si="2"/>
        <v>96</v>
      </c>
      <c r="C1293" s="318" t="s">
        <v>5252</v>
      </c>
      <c r="D1293" s="316" t="s">
        <v>5253</v>
      </c>
      <c r="E1293" s="322" t="s">
        <v>486</v>
      </c>
      <c r="F1293" s="316" t="s">
        <v>5254</v>
      </c>
      <c r="G1293" s="313" t="s">
        <v>5260</v>
      </c>
      <c r="H1293" s="313" t="s">
        <v>5255</v>
      </c>
      <c r="I1293" s="325">
        <v>641000</v>
      </c>
      <c r="J1293" s="325" t="s">
        <v>4479</v>
      </c>
      <c r="K1293" s="337" t="s">
        <v>5256</v>
      </c>
      <c r="L1293" s="321">
        <v>52300</v>
      </c>
    </row>
    <row r="1294" spans="1:15" customFormat="1">
      <c r="A1294" s="313">
        <v>113</v>
      </c>
      <c r="B1294" s="354">
        <f t="shared" si="2"/>
        <v>97</v>
      </c>
      <c r="C1294" s="318" t="s">
        <v>5258</v>
      </c>
      <c r="D1294" s="316" t="s">
        <v>1614</v>
      </c>
      <c r="E1294" s="322" t="s">
        <v>898</v>
      </c>
      <c r="F1294" s="316" t="s">
        <v>5259</v>
      </c>
      <c r="G1294" s="313" t="s">
        <v>5260</v>
      </c>
      <c r="H1294" s="313" t="s">
        <v>5331</v>
      </c>
      <c r="I1294" s="325">
        <v>722000</v>
      </c>
      <c r="J1294" s="325" t="s">
        <v>5186</v>
      </c>
      <c r="K1294" s="337" t="s">
        <v>5261</v>
      </c>
      <c r="L1294" s="321">
        <v>52000</v>
      </c>
    </row>
    <row r="1295" spans="1:15">
      <c r="A1295" s="371"/>
      <c r="B1295" s="371"/>
      <c r="C1295" s="96"/>
      <c r="G1295" s="410">
        <f>SUM(I1289:I1291,I1215:I1216)</f>
        <v>3667280</v>
      </c>
      <c r="H1295" s="409">
        <f>SUM(I1292:I1294,I1255:I1288,I1217:I1252,I1197:I1214,I1195)</f>
        <v>71430000</v>
      </c>
      <c r="I1295" s="380">
        <f>SUM(I1255:I1294,I1197:I1252,I1195)</f>
        <v>75097280</v>
      </c>
      <c r="J1295" s="130" t="s">
        <v>5475</v>
      </c>
    </row>
    <row r="1296" spans="1:15" customFormat="1">
      <c r="A1296" t="s">
        <v>5878</v>
      </c>
      <c r="B1296" t="s">
        <v>5879</v>
      </c>
      <c r="C1296" s="415" t="s">
        <v>5880</v>
      </c>
      <c r="D1296" s="130" t="s">
        <v>5881</v>
      </c>
      <c r="E1296" s="130" t="s">
        <v>5882</v>
      </c>
      <c r="F1296" s="93" t="s">
        <v>5883</v>
      </c>
      <c r="G1296" s="410" t="s">
        <v>5884</v>
      </c>
      <c r="H1296" s="416" t="s">
        <v>5885</v>
      </c>
      <c r="I1296" s="380" t="s">
        <v>5886</v>
      </c>
      <c r="J1296" s="436" t="s">
        <v>5887</v>
      </c>
      <c r="K1296" s="206" t="s">
        <v>5888</v>
      </c>
      <c r="L1296" s="206" t="s">
        <v>5889</v>
      </c>
    </row>
    <row r="1297" spans="1:14" ht="66">
      <c r="A1297" s="313">
        <v>114</v>
      </c>
      <c r="B1297" s="313">
        <f>ROW(A1)</f>
        <v>1</v>
      </c>
      <c r="C1297" s="330" t="s">
        <v>5484</v>
      </c>
      <c r="D1297" s="322" t="s">
        <v>5483</v>
      </c>
      <c r="E1297" s="322" t="s">
        <v>4421</v>
      </c>
      <c r="F1297" s="323" t="s">
        <v>4458</v>
      </c>
      <c r="G1297" s="324" t="s">
        <v>4437</v>
      </c>
      <c r="H1297" s="313" t="s">
        <v>5477</v>
      </c>
      <c r="I1297" s="325">
        <v>950000</v>
      </c>
      <c r="J1297" s="325" t="s">
        <v>3960</v>
      </c>
      <c r="K1297" s="337" t="s">
        <v>4428</v>
      </c>
      <c r="L1297" s="321">
        <v>93800</v>
      </c>
    </row>
    <row r="1298" spans="1:14" ht="49.5">
      <c r="A1298" s="313">
        <v>114</v>
      </c>
      <c r="B1298" s="313">
        <f t="shared" ref="B1298:B1361" si="3">ROW(A2)</f>
        <v>2</v>
      </c>
      <c r="C1298" s="330" t="s">
        <v>2317</v>
      </c>
      <c r="D1298" s="322" t="s">
        <v>4431</v>
      </c>
      <c r="E1298" s="322" t="s">
        <v>1338</v>
      </c>
      <c r="F1298" s="323" t="s">
        <v>4436</v>
      </c>
      <c r="G1298" s="324" t="s">
        <v>4438</v>
      </c>
      <c r="H1298" s="313" t="s">
        <v>5478</v>
      </c>
      <c r="I1298" s="325">
        <v>774000</v>
      </c>
      <c r="J1298" s="325" t="s">
        <v>3174</v>
      </c>
      <c r="K1298" s="337" t="s">
        <v>4903</v>
      </c>
      <c r="L1298" s="321">
        <v>69400</v>
      </c>
    </row>
    <row r="1299" spans="1:14" ht="66">
      <c r="A1299" s="313">
        <v>114</v>
      </c>
      <c r="B1299" s="313">
        <f t="shared" si="3"/>
        <v>3</v>
      </c>
      <c r="C1299" s="330" t="s">
        <v>1084</v>
      </c>
      <c r="D1299" s="322" t="s">
        <v>964</v>
      </c>
      <c r="E1299" s="322" t="s">
        <v>4499</v>
      </c>
      <c r="F1299" s="323" t="s">
        <v>4514</v>
      </c>
      <c r="G1299" s="324" t="s">
        <v>5681</v>
      </c>
      <c r="H1299" s="313" t="s">
        <v>4510</v>
      </c>
      <c r="I1299" s="325">
        <v>1345000</v>
      </c>
      <c r="J1299" s="325" t="s">
        <v>4511</v>
      </c>
      <c r="K1299" s="337" t="s">
        <v>4904</v>
      </c>
      <c r="L1299" s="321">
        <v>130700</v>
      </c>
    </row>
    <row r="1300" spans="1:14" ht="66">
      <c r="A1300" s="313">
        <v>114</v>
      </c>
      <c r="B1300" s="313">
        <f t="shared" si="3"/>
        <v>4</v>
      </c>
      <c r="C1300" s="330" t="s">
        <v>5485</v>
      </c>
      <c r="D1300" s="322" t="s">
        <v>3097</v>
      </c>
      <c r="E1300" s="322" t="s">
        <v>898</v>
      </c>
      <c r="F1300" s="323" t="s">
        <v>4886</v>
      </c>
      <c r="G1300" s="324" t="s">
        <v>4890</v>
      </c>
      <c r="H1300" s="313" t="s">
        <v>4891</v>
      </c>
      <c r="I1300" s="325">
        <v>949000</v>
      </c>
      <c r="J1300" s="325" t="s">
        <v>4889</v>
      </c>
      <c r="K1300" s="337" t="s">
        <v>4908</v>
      </c>
      <c r="L1300" s="321">
        <v>79000</v>
      </c>
    </row>
    <row r="1301" spans="1:14" ht="66">
      <c r="A1301" s="313">
        <v>114</v>
      </c>
      <c r="B1301" s="313">
        <f t="shared" si="3"/>
        <v>5</v>
      </c>
      <c r="C1301" s="330" t="s">
        <v>5486</v>
      </c>
      <c r="D1301" s="322" t="s">
        <v>4914</v>
      </c>
      <c r="E1301" s="322" t="s">
        <v>4894</v>
      </c>
      <c r="F1301" s="313" t="s">
        <v>4895</v>
      </c>
      <c r="G1301" s="324" t="s">
        <v>5641</v>
      </c>
      <c r="H1301" s="313" t="s">
        <v>5479</v>
      </c>
      <c r="I1301" s="325">
        <v>716000</v>
      </c>
      <c r="J1301" s="325" t="s">
        <v>4892</v>
      </c>
      <c r="K1301" s="337" t="s">
        <v>4909</v>
      </c>
      <c r="L1301" s="321">
        <v>55000</v>
      </c>
    </row>
    <row r="1302" spans="1:14" ht="66">
      <c r="A1302" s="313">
        <v>114</v>
      </c>
      <c r="B1302" s="313">
        <f t="shared" si="3"/>
        <v>6</v>
      </c>
      <c r="C1302" s="330" t="s">
        <v>5487</v>
      </c>
      <c r="D1302" s="316" t="s">
        <v>4915</v>
      </c>
      <c r="E1302" s="322" t="s">
        <v>900</v>
      </c>
      <c r="F1302" s="316" t="s">
        <v>4899</v>
      </c>
      <c r="G1302" s="324" t="s">
        <v>4890</v>
      </c>
      <c r="H1302" s="313" t="s">
        <v>5480</v>
      </c>
      <c r="I1302" s="325">
        <v>1086000</v>
      </c>
      <c r="J1302" s="325" t="s">
        <v>4892</v>
      </c>
      <c r="K1302" s="337" t="s">
        <v>4910</v>
      </c>
      <c r="L1302" s="321">
        <v>97000</v>
      </c>
    </row>
    <row r="1303" spans="1:14" ht="66">
      <c r="A1303" s="313">
        <v>114</v>
      </c>
      <c r="B1303" s="313">
        <f t="shared" si="3"/>
        <v>7</v>
      </c>
      <c r="C1303" s="330" t="s">
        <v>5488</v>
      </c>
      <c r="D1303" s="316" t="s">
        <v>4917</v>
      </c>
      <c r="E1303" s="322" t="s">
        <v>900</v>
      </c>
      <c r="F1303" s="316" t="s">
        <v>4918</v>
      </c>
      <c r="G1303" s="313" t="s">
        <v>5637</v>
      </c>
      <c r="H1303" s="313" t="s">
        <v>5481</v>
      </c>
      <c r="I1303" s="325">
        <v>990000</v>
      </c>
      <c r="J1303" s="325" t="s">
        <v>4920</v>
      </c>
      <c r="K1303" s="337" t="s">
        <v>4952</v>
      </c>
      <c r="L1303" s="321">
        <v>90000</v>
      </c>
      <c r="M1303"/>
      <c r="N1303"/>
    </row>
    <row r="1304" spans="1:14">
      <c r="A1304" s="313">
        <v>114</v>
      </c>
      <c r="B1304" s="313">
        <f t="shared" si="3"/>
        <v>8</v>
      </c>
      <c r="C1304" s="330" t="s">
        <v>5262</v>
      </c>
      <c r="D1304" s="316" t="s">
        <v>5279</v>
      </c>
      <c r="E1304" s="322" t="s">
        <v>899</v>
      </c>
      <c r="F1304" s="316" t="s">
        <v>5263</v>
      </c>
      <c r="G1304" s="313" t="s">
        <v>4437</v>
      </c>
      <c r="H1304" s="313" t="s">
        <v>5335</v>
      </c>
      <c r="I1304" s="398">
        <v>1000000</v>
      </c>
      <c r="J1304" s="325" t="s">
        <v>3960</v>
      </c>
      <c r="K1304" s="337"/>
      <c r="L1304" s="399">
        <v>88000</v>
      </c>
      <c r="M1304"/>
      <c r="N1304"/>
    </row>
    <row r="1305" spans="1:14" ht="33">
      <c r="A1305" s="403">
        <v>114</v>
      </c>
      <c r="B1305" s="372">
        <f t="shared" si="3"/>
        <v>9</v>
      </c>
      <c r="C1305" s="376" t="s">
        <v>5285</v>
      </c>
      <c r="D1305" s="373" t="s">
        <v>5291</v>
      </c>
      <c r="E1305" s="373" t="s">
        <v>900</v>
      </c>
      <c r="F1305" s="381" t="s">
        <v>5308</v>
      </c>
      <c r="G1305" s="375" t="s">
        <v>5406</v>
      </c>
      <c r="H1305" s="376" t="s">
        <v>5282</v>
      </c>
      <c r="I1305" s="376">
        <v>1000000</v>
      </c>
      <c r="J1305" s="376" t="s">
        <v>5283</v>
      </c>
      <c r="K1305" s="401" t="s">
        <v>5284</v>
      </c>
      <c r="L1305" s="402" t="s">
        <v>5286</v>
      </c>
      <c r="M1305"/>
      <c r="N1305"/>
    </row>
    <row r="1306" spans="1:14" ht="33">
      <c r="A1306" s="403">
        <v>114</v>
      </c>
      <c r="B1306" s="372">
        <f t="shared" si="3"/>
        <v>10</v>
      </c>
      <c r="C1306" s="376" t="s">
        <v>5290</v>
      </c>
      <c r="D1306" s="373" t="s">
        <v>964</v>
      </c>
      <c r="E1306" s="373" t="s">
        <v>900</v>
      </c>
      <c r="F1306" s="381" t="s">
        <v>5287</v>
      </c>
      <c r="G1306" s="375" t="s">
        <v>5644</v>
      </c>
      <c r="H1306" s="376" t="s">
        <v>5292</v>
      </c>
      <c r="I1306" s="376">
        <v>752000</v>
      </c>
      <c r="J1306" s="376" t="s">
        <v>5283</v>
      </c>
      <c r="K1306" s="401" t="s">
        <v>5288</v>
      </c>
      <c r="L1306" s="402" t="s">
        <v>5289</v>
      </c>
      <c r="M1306"/>
      <c r="N1306"/>
    </row>
    <row r="1307" spans="1:14" ht="33">
      <c r="A1307" s="403">
        <v>114</v>
      </c>
      <c r="B1307" s="372">
        <f t="shared" si="3"/>
        <v>11</v>
      </c>
      <c r="C1307" s="376" t="s">
        <v>1233</v>
      </c>
      <c r="D1307" s="373" t="s">
        <v>2860</v>
      </c>
      <c r="E1307" s="381" t="s">
        <v>5296</v>
      </c>
      <c r="F1307" s="381" t="s">
        <v>5297</v>
      </c>
      <c r="G1307" s="376" t="s">
        <v>5406</v>
      </c>
      <c r="H1307" s="376" t="s">
        <v>5298</v>
      </c>
      <c r="I1307" s="376">
        <v>726360</v>
      </c>
      <c r="J1307" s="376" t="s">
        <v>5283</v>
      </c>
      <c r="K1307" s="401" t="s">
        <v>5509</v>
      </c>
      <c r="L1307" s="402" t="s">
        <v>5302</v>
      </c>
      <c r="M1307"/>
      <c r="N1307"/>
    </row>
    <row r="1308" spans="1:14" ht="49.5">
      <c r="A1308" s="403">
        <v>114</v>
      </c>
      <c r="B1308" s="372">
        <f t="shared" si="3"/>
        <v>12</v>
      </c>
      <c r="C1308" s="376" t="s">
        <v>1215</v>
      </c>
      <c r="D1308" s="381" t="s">
        <v>5299</v>
      </c>
      <c r="E1308" s="381" t="s">
        <v>900</v>
      </c>
      <c r="F1308" s="381" t="s">
        <v>5300</v>
      </c>
      <c r="G1308" s="376" t="s">
        <v>5406</v>
      </c>
      <c r="H1308" s="376" t="s">
        <v>5301</v>
      </c>
      <c r="I1308" s="376">
        <v>768199</v>
      </c>
      <c r="J1308" s="376" t="s">
        <v>5283</v>
      </c>
      <c r="K1308" s="401" t="s">
        <v>5585</v>
      </c>
      <c r="L1308" s="402" t="s">
        <v>5303</v>
      </c>
      <c r="M1308"/>
      <c r="N1308"/>
    </row>
    <row r="1309" spans="1:14">
      <c r="A1309" s="313">
        <v>114</v>
      </c>
      <c r="B1309" s="313">
        <f t="shared" si="3"/>
        <v>13</v>
      </c>
      <c r="C1309" s="318" t="s">
        <v>5368</v>
      </c>
      <c r="D1309" s="316" t="s">
        <v>5367</v>
      </c>
      <c r="E1309" s="322" t="s">
        <v>900</v>
      </c>
      <c r="F1309" s="316" t="s">
        <v>5482</v>
      </c>
      <c r="G1309" s="313" t="s">
        <v>5584</v>
      </c>
      <c r="H1309" s="313" t="s">
        <v>5343</v>
      </c>
      <c r="I1309" s="325">
        <v>1050000</v>
      </c>
      <c r="J1309" s="325" t="s">
        <v>3174</v>
      </c>
      <c r="K1309" s="404"/>
      <c r="L1309" s="321">
        <v>105400</v>
      </c>
      <c r="M1309"/>
      <c r="N1309"/>
    </row>
    <row r="1310" spans="1:14">
      <c r="A1310" s="313">
        <v>114</v>
      </c>
      <c r="B1310" s="313">
        <f t="shared" si="3"/>
        <v>14</v>
      </c>
      <c r="C1310" s="318" t="s">
        <v>4284</v>
      </c>
      <c r="D1310" s="316" t="s">
        <v>923</v>
      </c>
      <c r="E1310" s="322" t="s">
        <v>898</v>
      </c>
      <c r="F1310" s="316" t="s">
        <v>5360</v>
      </c>
      <c r="G1310" s="313" t="s">
        <v>5407</v>
      </c>
      <c r="H1310" s="313" t="s">
        <v>5344</v>
      </c>
      <c r="I1310" s="325">
        <v>980000</v>
      </c>
      <c r="J1310" s="325" t="s">
        <v>3174</v>
      </c>
      <c r="K1310" s="404"/>
      <c r="L1310" s="321">
        <v>87000</v>
      </c>
      <c r="M1310"/>
      <c r="N1310"/>
    </row>
    <row r="1311" spans="1:14">
      <c r="A1311" s="313">
        <v>114</v>
      </c>
      <c r="B1311" s="313">
        <f t="shared" si="3"/>
        <v>15</v>
      </c>
      <c r="C1311" s="318" t="s">
        <v>5565</v>
      </c>
      <c r="D1311" s="316" t="s">
        <v>5564</v>
      </c>
      <c r="E1311" s="322" t="s">
        <v>898</v>
      </c>
      <c r="F1311" s="316" t="s">
        <v>5361</v>
      </c>
      <c r="G1311" s="313" t="s">
        <v>5407</v>
      </c>
      <c r="H1311" s="313" t="s">
        <v>5345</v>
      </c>
      <c r="I1311" s="325">
        <v>1118000</v>
      </c>
      <c r="J1311" s="325" t="s">
        <v>3174</v>
      </c>
      <c r="K1311" s="404"/>
      <c r="L1311" s="321">
        <v>104000</v>
      </c>
      <c r="M1311"/>
      <c r="N1311"/>
    </row>
    <row r="1312" spans="1:14">
      <c r="A1312" s="313">
        <v>114</v>
      </c>
      <c r="B1312" s="313">
        <f t="shared" si="3"/>
        <v>16</v>
      </c>
      <c r="C1312" s="318" t="s">
        <v>1011</v>
      </c>
      <c r="D1312" s="316" t="s">
        <v>1012</v>
      </c>
      <c r="E1312" s="322" t="s">
        <v>900</v>
      </c>
      <c r="F1312" s="316" t="s">
        <v>5336</v>
      </c>
      <c r="G1312" s="313" t="s">
        <v>5407</v>
      </c>
      <c r="H1312" s="313" t="s">
        <v>5346</v>
      </c>
      <c r="I1312" s="325">
        <v>1244000</v>
      </c>
      <c r="J1312" s="325" t="s">
        <v>3174</v>
      </c>
      <c r="K1312" s="404"/>
      <c r="L1312" s="321">
        <v>120000</v>
      </c>
    </row>
    <row r="1313" spans="1:12">
      <c r="A1313" s="313">
        <v>114</v>
      </c>
      <c r="B1313" s="313">
        <f t="shared" si="3"/>
        <v>17</v>
      </c>
      <c r="C1313" s="318" t="s">
        <v>5187</v>
      </c>
      <c r="D1313" s="316" t="s">
        <v>1040</v>
      </c>
      <c r="E1313" s="322" t="s">
        <v>899</v>
      </c>
      <c r="F1313" s="316" t="s">
        <v>5337</v>
      </c>
      <c r="G1313" s="313" t="s">
        <v>5408</v>
      </c>
      <c r="H1313" s="313" t="s">
        <v>5347</v>
      </c>
      <c r="I1313" s="325">
        <v>800000</v>
      </c>
      <c r="J1313" s="325" t="s">
        <v>5444</v>
      </c>
      <c r="K1313" s="404"/>
      <c r="L1313" s="321">
        <v>69000</v>
      </c>
    </row>
    <row r="1314" spans="1:12">
      <c r="A1314" s="313">
        <v>114</v>
      </c>
      <c r="B1314" s="313">
        <f t="shared" si="3"/>
        <v>18</v>
      </c>
      <c r="C1314" s="318" t="s">
        <v>3166</v>
      </c>
      <c r="D1314" s="316" t="s">
        <v>2283</v>
      </c>
      <c r="E1314" s="322" t="s">
        <v>898</v>
      </c>
      <c r="F1314" s="316" t="s">
        <v>5459</v>
      </c>
      <c r="G1314" s="313" t="s">
        <v>5584</v>
      </c>
      <c r="H1314" s="313" t="s">
        <v>5348</v>
      </c>
      <c r="I1314" s="325">
        <v>785000</v>
      </c>
      <c r="J1314" s="325" t="s">
        <v>3174</v>
      </c>
      <c r="K1314" s="404"/>
      <c r="L1314" s="321">
        <v>61500</v>
      </c>
    </row>
    <row r="1315" spans="1:12">
      <c r="A1315" s="313">
        <v>114</v>
      </c>
      <c r="B1315" s="313">
        <f t="shared" si="3"/>
        <v>19</v>
      </c>
      <c r="C1315" s="318" t="s">
        <v>2620</v>
      </c>
      <c r="D1315" s="316" t="s">
        <v>3393</v>
      </c>
      <c r="E1315" s="322" t="s">
        <v>898</v>
      </c>
      <c r="F1315" s="316" t="s">
        <v>5460</v>
      </c>
      <c r="G1315" s="313" t="s">
        <v>5408</v>
      </c>
      <c r="H1315" s="313" t="s">
        <v>5349</v>
      </c>
      <c r="I1315" s="325">
        <v>560000</v>
      </c>
      <c r="J1315" s="325" t="s">
        <v>5445</v>
      </c>
      <c r="K1315" s="404"/>
      <c r="L1315" s="321">
        <v>41500</v>
      </c>
    </row>
    <row r="1316" spans="1:12">
      <c r="A1316" s="313">
        <v>114</v>
      </c>
      <c r="B1316" s="313">
        <f t="shared" si="3"/>
        <v>20</v>
      </c>
      <c r="C1316" s="318" t="s">
        <v>5563</v>
      </c>
      <c r="D1316" s="316" t="s">
        <v>1614</v>
      </c>
      <c r="E1316" s="322" t="s">
        <v>5447</v>
      </c>
      <c r="F1316" s="316" t="s">
        <v>5362</v>
      </c>
      <c r="G1316" s="313" t="s">
        <v>5641</v>
      </c>
      <c r="H1316" s="313" t="s">
        <v>5350</v>
      </c>
      <c r="I1316" s="325">
        <v>770000</v>
      </c>
      <c r="J1316" s="325" t="s">
        <v>3174</v>
      </c>
      <c r="K1316" s="404"/>
      <c r="L1316" s="321">
        <v>56000</v>
      </c>
    </row>
    <row r="1317" spans="1:12">
      <c r="A1317" s="313">
        <v>114</v>
      </c>
      <c r="B1317" s="313">
        <f t="shared" si="3"/>
        <v>21</v>
      </c>
      <c r="C1317" s="318" t="s">
        <v>5562</v>
      </c>
      <c r="D1317" s="316" t="s">
        <v>5561</v>
      </c>
      <c r="E1317" s="322" t="s">
        <v>898</v>
      </c>
      <c r="F1317" s="316" t="s">
        <v>5461</v>
      </c>
      <c r="G1317" s="313" t="s">
        <v>5409</v>
      </c>
      <c r="H1317" s="313" t="s">
        <v>5351</v>
      </c>
      <c r="I1317" s="325">
        <v>966000</v>
      </c>
      <c r="J1317" s="325" t="s">
        <v>3174</v>
      </c>
      <c r="K1317" s="404"/>
      <c r="L1317" s="321">
        <v>84000</v>
      </c>
    </row>
    <row r="1318" spans="1:12">
      <c r="A1318" s="313">
        <v>114</v>
      </c>
      <c r="B1318" s="313">
        <f t="shared" si="3"/>
        <v>22</v>
      </c>
      <c r="C1318" s="318" t="s">
        <v>2597</v>
      </c>
      <c r="D1318" s="316" t="s">
        <v>5538</v>
      </c>
      <c r="E1318" s="322" t="s">
        <v>898</v>
      </c>
      <c r="F1318" s="316" t="s">
        <v>5338</v>
      </c>
      <c r="G1318" s="313" t="s">
        <v>5407</v>
      </c>
      <c r="H1318" s="313" t="s">
        <v>5352</v>
      </c>
      <c r="I1318" s="325">
        <v>1000000</v>
      </c>
      <c r="J1318" s="325" t="s">
        <v>3174</v>
      </c>
      <c r="K1318" s="404"/>
      <c r="L1318" s="321">
        <v>86000</v>
      </c>
    </row>
    <row r="1319" spans="1:12">
      <c r="A1319" s="313">
        <v>114</v>
      </c>
      <c r="B1319" s="313">
        <f t="shared" si="3"/>
        <v>23</v>
      </c>
      <c r="C1319" s="318" t="s">
        <v>2986</v>
      </c>
      <c r="D1319" s="316" t="s">
        <v>5560</v>
      </c>
      <c r="E1319" s="322" t="s">
        <v>898</v>
      </c>
      <c r="F1319" s="316" t="s">
        <v>5363</v>
      </c>
      <c r="G1319" s="313" t="s">
        <v>5407</v>
      </c>
      <c r="H1319" s="313" t="s">
        <v>5353</v>
      </c>
      <c r="I1319" s="325">
        <v>1050000</v>
      </c>
      <c r="J1319" s="325" t="s">
        <v>3174</v>
      </c>
      <c r="K1319" s="404"/>
      <c r="L1319" s="321">
        <v>90000</v>
      </c>
    </row>
    <row r="1320" spans="1:12">
      <c r="A1320" s="313">
        <v>114</v>
      </c>
      <c r="B1320" s="313">
        <f t="shared" si="3"/>
        <v>24</v>
      </c>
      <c r="C1320" s="318" t="s">
        <v>5559</v>
      </c>
      <c r="D1320" s="316" t="s">
        <v>1614</v>
      </c>
      <c r="E1320" s="322" t="s">
        <v>900</v>
      </c>
      <c r="F1320" s="316" t="s">
        <v>5364</v>
      </c>
      <c r="G1320" s="313" t="s">
        <v>5407</v>
      </c>
      <c r="H1320" s="313" t="s">
        <v>5339</v>
      </c>
      <c r="I1320" s="325">
        <v>1041000</v>
      </c>
      <c r="J1320" s="325" t="s">
        <v>3174</v>
      </c>
      <c r="K1320" s="404"/>
      <c r="L1320" s="321">
        <v>94000</v>
      </c>
    </row>
    <row r="1321" spans="1:12">
      <c r="A1321" s="313">
        <v>114</v>
      </c>
      <c r="B1321" s="313">
        <f t="shared" si="3"/>
        <v>25</v>
      </c>
      <c r="C1321" s="318" t="s">
        <v>1748</v>
      </c>
      <c r="D1321" s="316" t="s">
        <v>5558</v>
      </c>
      <c r="E1321" s="322" t="s">
        <v>900</v>
      </c>
      <c r="F1321" s="316" t="s">
        <v>5462</v>
      </c>
      <c r="G1321" s="313" t="s">
        <v>5407</v>
      </c>
      <c r="H1321" s="313" t="s">
        <v>5354</v>
      </c>
      <c r="I1321" s="325">
        <v>881000</v>
      </c>
      <c r="J1321" s="325" t="s">
        <v>3174</v>
      </c>
      <c r="K1321" s="404"/>
      <c r="L1321" s="321">
        <v>70000</v>
      </c>
    </row>
    <row r="1322" spans="1:12">
      <c r="A1322" s="313">
        <v>114</v>
      </c>
      <c r="B1322" s="313">
        <f t="shared" si="3"/>
        <v>26</v>
      </c>
      <c r="C1322" s="318" t="s">
        <v>5557</v>
      </c>
      <c r="D1322" s="316" t="s">
        <v>5514</v>
      </c>
      <c r="E1322" s="322" t="s">
        <v>900</v>
      </c>
      <c r="F1322" s="316" t="s">
        <v>5340</v>
      </c>
      <c r="G1322" s="313" t="s">
        <v>5407</v>
      </c>
      <c r="H1322" s="313" t="s">
        <v>5355</v>
      </c>
      <c r="I1322" s="325">
        <v>925000</v>
      </c>
      <c r="J1322" s="325" t="s">
        <v>3174</v>
      </c>
      <c r="K1322" s="404"/>
      <c r="L1322" s="321">
        <v>76500</v>
      </c>
    </row>
    <row r="1323" spans="1:12">
      <c r="A1323" s="313">
        <v>114</v>
      </c>
      <c r="B1323" s="313">
        <f t="shared" si="3"/>
        <v>27</v>
      </c>
      <c r="C1323" s="318" t="s">
        <v>971</v>
      </c>
      <c r="D1323" s="316" t="s">
        <v>964</v>
      </c>
      <c r="E1323" s="322" t="s">
        <v>5448</v>
      </c>
      <c r="F1323" s="316" t="s">
        <v>5365</v>
      </c>
      <c r="G1323" s="313" t="s">
        <v>5407</v>
      </c>
      <c r="H1323" s="313" t="s">
        <v>5356</v>
      </c>
      <c r="I1323" s="325">
        <v>913000</v>
      </c>
      <c r="J1323" s="325" t="s">
        <v>5445</v>
      </c>
      <c r="K1323" s="404"/>
      <c r="L1323" s="321">
        <v>74000</v>
      </c>
    </row>
    <row r="1324" spans="1:12">
      <c r="A1324" s="313">
        <v>114</v>
      </c>
      <c r="B1324" s="313">
        <f t="shared" si="3"/>
        <v>28</v>
      </c>
      <c r="C1324" s="318" t="s">
        <v>3669</v>
      </c>
      <c r="D1324" s="316" t="s">
        <v>3097</v>
      </c>
      <c r="E1324" s="322" t="s">
        <v>5447</v>
      </c>
      <c r="F1324" s="316" t="s">
        <v>5463</v>
      </c>
      <c r="G1324" s="313" t="s">
        <v>5407</v>
      </c>
      <c r="H1324" s="313" t="s">
        <v>5357</v>
      </c>
      <c r="I1324" s="325">
        <v>474000</v>
      </c>
      <c r="J1324" s="325" t="s">
        <v>3174</v>
      </c>
      <c r="K1324" s="404"/>
      <c r="L1324" s="321">
        <v>11549</v>
      </c>
    </row>
    <row r="1325" spans="1:12">
      <c r="A1325" s="313">
        <v>114</v>
      </c>
      <c r="B1325" s="313">
        <f t="shared" si="3"/>
        <v>29</v>
      </c>
      <c r="C1325" s="318" t="s">
        <v>5556</v>
      </c>
      <c r="D1325" s="316" t="s">
        <v>2286</v>
      </c>
      <c r="E1325" s="322" t="s">
        <v>5449</v>
      </c>
      <c r="F1325" s="316" t="s">
        <v>5341</v>
      </c>
      <c r="G1325" s="313" t="s">
        <v>5407</v>
      </c>
      <c r="H1325" s="313" t="s">
        <v>5358</v>
      </c>
      <c r="I1325" s="325">
        <v>815000</v>
      </c>
      <c r="J1325" s="325" t="s">
        <v>3174</v>
      </c>
      <c r="K1325" s="404"/>
      <c r="L1325" s="321">
        <v>59000</v>
      </c>
    </row>
    <row r="1326" spans="1:12">
      <c r="A1326" s="313">
        <v>114</v>
      </c>
      <c r="B1326" s="313">
        <f t="shared" si="3"/>
        <v>30</v>
      </c>
      <c r="C1326" s="318" t="s">
        <v>5555</v>
      </c>
      <c r="D1326" s="316" t="s">
        <v>964</v>
      </c>
      <c r="E1326" s="322" t="s">
        <v>5450</v>
      </c>
      <c r="F1326" s="316" t="s">
        <v>5366</v>
      </c>
      <c r="G1326" s="313" t="s">
        <v>5407</v>
      </c>
      <c r="H1326" s="313" t="s">
        <v>5359</v>
      </c>
      <c r="I1326" s="325">
        <v>935000</v>
      </c>
      <c r="J1326" s="325" t="s">
        <v>3174</v>
      </c>
      <c r="K1326" s="404"/>
      <c r="L1326" s="321">
        <v>93000</v>
      </c>
    </row>
    <row r="1327" spans="1:12">
      <c r="A1327" s="313">
        <v>114</v>
      </c>
      <c r="B1327" s="313">
        <f t="shared" si="3"/>
        <v>31</v>
      </c>
      <c r="C1327" s="318" t="s">
        <v>5455</v>
      </c>
      <c r="D1327" s="316" t="s">
        <v>5554</v>
      </c>
      <c r="E1327" s="322" t="s">
        <v>5451</v>
      </c>
      <c r="F1327" s="316" t="s">
        <v>5377</v>
      </c>
      <c r="G1327" s="313" t="s">
        <v>5408</v>
      </c>
      <c r="H1327" s="313" t="s">
        <v>5410</v>
      </c>
      <c r="I1327" s="325">
        <v>970000</v>
      </c>
      <c r="J1327" s="325" t="s">
        <v>3174</v>
      </c>
      <c r="K1327" s="404"/>
      <c r="L1327" s="321">
        <v>84000</v>
      </c>
    </row>
    <row r="1328" spans="1:12">
      <c r="A1328" s="313">
        <v>114</v>
      </c>
      <c r="B1328" s="313">
        <f t="shared" si="3"/>
        <v>32</v>
      </c>
      <c r="C1328" s="318" t="s">
        <v>5553</v>
      </c>
      <c r="D1328" s="316" t="s">
        <v>5543</v>
      </c>
      <c r="E1328" s="322" t="s">
        <v>5450</v>
      </c>
      <c r="F1328" s="316" t="s">
        <v>5378</v>
      </c>
      <c r="G1328" s="313" t="s">
        <v>5408</v>
      </c>
      <c r="H1328" s="313" t="s">
        <v>5411</v>
      </c>
      <c r="I1328" s="325">
        <v>682000</v>
      </c>
      <c r="J1328" s="325" t="s">
        <v>3174</v>
      </c>
      <c r="K1328" s="404"/>
      <c r="L1328" s="321">
        <v>44000</v>
      </c>
    </row>
    <row r="1329" spans="1:12">
      <c r="A1329" s="313">
        <v>114</v>
      </c>
      <c r="B1329" s="313">
        <f t="shared" si="3"/>
        <v>33</v>
      </c>
      <c r="C1329" s="318" t="s">
        <v>5552</v>
      </c>
      <c r="D1329" s="316" t="s">
        <v>5535</v>
      </c>
      <c r="E1329" s="322" t="s">
        <v>5376</v>
      </c>
      <c r="F1329" s="316" t="s">
        <v>5380</v>
      </c>
      <c r="G1329" s="313" t="s">
        <v>5408</v>
      </c>
      <c r="H1329" s="313" t="s">
        <v>5372</v>
      </c>
      <c r="I1329" s="325">
        <v>821000</v>
      </c>
      <c r="J1329" s="325" t="s">
        <v>3960</v>
      </c>
      <c r="K1329" s="404"/>
      <c r="L1329" s="321">
        <v>65000</v>
      </c>
    </row>
    <row r="1330" spans="1:12">
      <c r="A1330" s="313">
        <v>114</v>
      </c>
      <c r="B1330" s="313">
        <f t="shared" si="3"/>
        <v>34</v>
      </c>
      <c r="C1330" s="318" t="s">
        <v>5551</v>
      </c>
      <c r="D1330" s="316" t="s">
        <v>5535</v>
      </c>
      <c r="E1330" s="322" t="s">
        <v>899</v>
      </c>
      <c r="F1330" s="316" t="s">
        <v>5381</v>
      </c>
      <c r="G1330" s="313" t="s">
        <v>5408</v>
      </c>
      <c r="H1330" s="313" t="s">
        <v>5373</v>
      </c>
      <c r="I1330" s="325">
        <v>805000</v>
      </c>
      <c r="J1330" s="325" t="s">
        <v>3960</v>
      </c>
      <c r="K1330" s="404"/>
      <c r="L1330" s="321">
        <v>63000</v>
      </c>
    </row>
    <row r="1331" spans="1:12">
      <c r="A1331" s="313">
        <v>114</v>
      </c>
      <c r="B1331" s="313">
        <f t="shared" si="3"/>
        <v>35</v>
      </c>
      <c r="C1331" s="318" t="s">
        <v>5550</v>
      </c>
      <c r="D1331" s="316" t="s">
        <v>1063</v>
      </c>
      <c r="E1331" s="322" t="s">
        <v>5451</v>
      </c>
      <c r="F1331" s="316" t="s">
        <v>5464</v>
      </c>
      <c r="G1331" s="313" t="s">
        <v>5408</v>
      </c>
      <c r="H1331" s="313" t="s">
        <v>5412</v>
      </c>
      <c r="I1331" s="325">
        <v>1043000</v>
      </c>
      <c r="J1331" s="325" t="s">
        <v>3174</v>
      </c>
      <c r="K1331" s="404"/>
      <c r="L1331" s="321">
        <v>91400</v>
      </c>
    </row>
    <row r="1332" spans="1:12">
      <c r="A1332" s="313">
        <v>114</v>
      </c>
      <c r="B1332" s="313">
        <f t="shared" si="3"/>
        <v>36</v>
      </c>
      <c r="C1332" s="318" t="s">
        <v>5549</v>
      </c>
      <c r="D1332" s="316" t="s">
        <v>2799</v>
      </c>
      <c r="E1332" s="322" t="s">
        <v>5451</v>
      </c>
      <c r="F1332" s="316" t="s">
        <v>5465</v>
      </c>
      <c r="G1332" s="313" t="s">
        <v>5408</v>
      </c>
      <c r="H1332" s="313" t="s">
        <v>5413</v>
      </c>
      <c r="I1332" s="325">
        <v>810000</v>
      </c>
      <c r="J1332" s="325" t="s">
        <v>3174</v>
      </c>
      <c r="K1332" s="404"/>
      <c r="L1332" s="321">
        <v>60500</v>
      </c>
    </row>
    <row r="1333" spans="1:12">
      <c r="A1333" s="313">
        <v>114</v>
      </c>
      <c r="B1333" s="313">
        <f t="shared" si="3"/>
        <v>37</v>
      </c>
      <c r="C1333" s="318" t="s">
        <v>5548</v>
      </c>
      <c r="D1333" s="316" t="s">
        <v>1614</v>
      </c>
      <c r="E1333" s="322" t="s">
        <v>900</v>
      </c>
      <c r="F1333" s="316" t="s">
        <v>5382</v>
      </c>
      <c r="G1333" s="313" t="s">
        <v>5683</v>
      </c>
      <c r="H1333" s="313" t="s">
        <v>5414</v>
      </c>
      <c r="I1333" s="325">
        <v>814000</v>
      </c>
      <c r="J1333" s="325" t="s">
        <v>3174</v>
      </c>
      <c r="K1333" s="404"/>
      <c r="L1333" s="321">
        <v>60000</v>
      </c>
    </row>
    <row r="1334" spans="1:12">
      <c r="A1334" s="313">
        <v>114</v>
      </c>
      <c r="B1334" s="313">
        <f t="shared" si="3"/>
        <v>38</v>
      </c>
      <c r="C1334" s="318" t="s">
        <v>2802</v>
      </c>
      <c r="D1334" s="316" t="s">
        <v>1140</v>
      </c>
      <c r="E1334" s="322" t="s">
        <v>5447</v>
      </c>
      <c r="F1334" s="316" t="s">
        <v>5466</v>
      </c>
      <c r="G1334" s="313" t="s">
        <v>5584</v>
      </c>
      <c r="H1334" s="313" t="s">
        <v>5415</v>
      </c>
      <c r="I1334" s="325">
        <v>850000</v>
      </c>
      <c r="J1334" s="325" t="s">
        <v>3174</v>
      </c>
      <c r="K1334" s="404"/>
      <c r="L1334" s="321">
        <v>64500</v>
      </c>
    </row>
    <row r="1335" spans="1:12">
      <c r="A1335" s="313">
        <v>114</v>
      </c>
      <c r="B1335" s="313">
        <f t="shared" si="3"/>
        <v>39</v>
      </c>
      <c r="C1335" s="318" t="s">
        <v>4353</v>
      </c>
      <c r="D1335" s="316" t="s">
        <v>5547</v>
      </c>
      <c r="E1335" s="322" t="s">
        <v>898</v>
      </c>
      <c r="F1335" s="316" t="s">
        <v>5467</v>
      </c>
      <c r="G1335" s="313" t="s">
        <v>5408</v>
      </c>
      <c r="H1335" s="313" t="s">
        <v>5416</v>
      </c>
      <c r="I1335" s="325">
        <v>654000</v>
      </c>
      <c r="J1335" s="325" t="s">
        <v>3174</v>
      </c>
      <c r="K1335" s="404"/>
      <c r="L1335" s="321">
        <v>37265</v>
      </c>
    </row>
    <row r="1336" spans="1:12">
      <c r="A1336" s="313">
        <v>114</v>
      </c>
      <c r="B1336" s="313">
        <f t="shared" si="3"/>
        <v>40</v>
      </c>
      <c r="C1336" s="318" t="s">
        <v>968</v>
      </c>
      <c r="D1336" s="316" t="s">
        <v>5546</v>
      </c>
      <c r="E1336" s="322" t="s">
        <v>900</v>
      </c>
      <c r="F1336" s="316" t="s">
        <v>5468</v>
      </c>
      <c r="G1336" s="313" t="s">
        <v>5641</v>
      </c>
      <c r="H1336" s="313" t="s">
        <v>5374</v>
      </c>
      <c r="I1336" s="325">
        <v>680000</v>
      </c>
      <c r="J1336" s="325" t="s">
        <v>3174</v>
      </c>
      <c r="K1336" s="404"/>
      <c r="L1336" s="321">
        <v>44000</v>
      </c>
    </row>
    <row r="1337" spans="1:12">
      <c r="A1337" s="313">
        <v>114</v>
      </c>
      <c r="B1337" s="313">
        <f t="shared" si="3"/>
        <v>41</v>
      </c>
      <c r="C1337" s="318" t="s">
        <v>5456</v>
      </c>
      <c r="D1337" s="316" t="s">
        <v>964</v>
      </c>
      <c r="E1337" s="322" t="s">
        <v>5447</v>
      </c>
      <c r="F1337" s="316" t="s">
        <v>5383</v>
      </c>
      <c r="G1337" s="313" t="s">
        <v>5408</v>
      </c>
      <c r="H1337" s="313" t="s">
        <v>5417</v>
      </c>
      <c r="I1337" s="325">
        <v>680000</v>
      </c>
      <c r="J1337" s="325" t="s">
        <v>3174</v>
      </c>
      <c r="K1337" s="404"/>
      <c r="L1337" s="321">
        <v>44000</v>
      </c>
    </row>
    <row r="1338" spans="1:12">
      <c r="A1338" s="313">
        <v>114</v>
      </c>
      <c r="B1338" s="313">
        <f t="shared" si="3"/>
        <v>42</v>
      </c>
      <c r="C1338" s="318" t="s">
        <v>5545</v>
      </c>
      <c r="D1338" s="316" t="s">
        <v>5543</v>
      </c>
      <c r="E1338" s="322" t="s">
        <v>5450</v>
      </c>
      <c r="F1338" s="316" t="s">
        <v>5384</v>
      </c>
      <c r="G1338" s="313" t="s">
        <v>5408</v>
      </c>
      <c r="H1338" s="313" t="s">
        <v>5418</v>
      </c>
      <c r="I1338" s="325">
        <v>815000</v>
      </c>
      <c r="J1338" s="325" t="s">
        <v>3174</v>
      </c>
      <c r="K1338" s="404"/>
      <c r="L1338" s="321">
        <v>61500</v>
      </c>
    </row>
    <row r="1339" spans="1:12">
      <c r="A1339" s="313">
        <v>114</v>
      </c>
      <c r="B1339" s="313">
        <f t="shared" si="3"/>
        <v>43</v>
      </c>
      <c r="C1339" s="318" t="s">
        <v>5457</v>
      </c>
      <c r="D1339" s="316" t="s">
        <v>2286</v>
      </c>
      <c r="E1339" s="322" t="s">
        <v>5452</v>
      </c>
      <c r="F1339" s="316" t="s">
        <v>5385</v>
      </c>
      <c r="G1339" s="313" t="s">
        <v>5683</v>
      </c>
      <c r="H1339" s="313" t="s">
        <v>5419</v>
      </c>
      <c r="I1339" s="325">
        <v>598000</v>
      </c>
      <c r="J1339" s="325" t="s">
        <v>5445</v>
      </c>
      <c r="K1339" s="404"/>
      <c r="L1339" s="321">
        <v>46000</v>
      </c>
    </row>
    <row r="1340" spans="1:12">
      <c r="A1340" s="313">
        <v>114</v>
      </c>
      <c r="B1340" s="313">
        <f t="shared" si="3"/>
        <v>44</v>
      </c>
      <c r="C1340" s="318" t="s">
        <v>5544</v>
      </c>
      <c r="D1340" s="316" t="s">
        <v>5543</v>
      </c>
      <c r="E1340" s="322" t="s">
        <v>898</v>
      </c>
      <c r="F1340" s="316" t="s">
        <v>5386</v>
      </c>
      <c r="G1340" s="313" t="s">
        <v>5408</v>
      </c>
      <c r="H1340" s="313" t="s">
        <v>5420</v>
      </c>
      <c r="I1340" s="325">
        <v>815000</v>
      </c>
      <c r="J1340" s="325" t="s">
        <v>5445</v>
      </c>
      <c r="K1340" s="404"/>
      <c r="L1340" s="321">
        <v>59000</v>
      </c>
    </row>
    <row r="1341" spans="1:12">
      <c r="A1341" s="313">
        <v>114</v>
      </c>
      <c r="B1341" s="313">
        <f t="shared" si="3"/>
        <v>45</v>
      </c>
      <c r="C1341" s="318" t="s">
        <v>5542</v>
      </c>
      <c r="D1341" s="316" t="s">
        <v>5520</v>
      </c>
      <c r="E1341" s="322" t="s">
        <v>5447</v>
      </c>
      <c r="F1341" s="316" t="s">
        <v>5469</v>
      </c>
      <c r="G1341" s="313" t="s">
        <v>5408</v>
      </c>
      <c r="H1341" s="313" t="s">
        <v>5421</v>
      </c>
      <c r="I1341" s="325">
        <v>815000</v>
      </c>
      <c r="J1341" s="325" t="s">
        <v>3174</v>
      </c>
      <c r="K1341" s="404"/>
      <c r="L1341" s="321">
        <v>63100</v>
      </c>
    </row>
    <row r="1342" spans="1:12">
      <c r="A1342" s="313">
        <v>114</v>
      </c>
      <c r="B1342" s="313">
        <f t="shared" si="3"/>
        <v>46</v>
      </c>
      <c r="C1342" s="318" t="s">
        <v>3695</v>
      </c>
      <c r="D1342" s="316" t="s">
        <v>5541</v>
      </c>
      <c r="E1342" s="322" t="s">
        <v>5447</v>
      </c>
      <c r="F1342" s="316" t="s">
        <v>5387</v>
      </c>
      <c r="G1342" s="313" t="s">
        <v>5408</v>
      </c>
      <c r="H1342" s="313" t="s">
        <v>5422</v>
      </c>
      <c r="I1342" s="325">
        <v>621000</v>
      </c>
      <c r="J1342" s="325" t="s">
        <v>3174</v>
      </c>
      <c r="K1342" s="404"/>
      <c r="L1342" s="321">
        <v>49000</v>
      </c>
    </row>
    <row r="1343" spans="1:12">
      <c r="A1343" s="313">
        <v>114</v>
      </c>
      <c r="B1343" s="313">
        <f t="shared" si="3"/>
        <v>47</v>
      </c>
      <c r="C1343" s="318" t="s">
        <v>5540</v>
      </c>
      <c r="D1343" s="316" t="s">
        <v>964</v>
      </c>
      <c r="E1343" s="322" t="s">
        <v>900</v>
      </c>
      <c r="F1343" s="316" t="s">
        <v>5470</v>
      </c>
      <c r="G1343" s="313" t="s">
        <v>5408</v>
      </c>
      <c r="H1343" s="313" t="s">
        <v>5423</v>
      </c>
      <c r="I1343" s="325">
        <v>870000</v>
      </c>
      <c r="J1343" s="325" t="s">
        <v>3174</v>
      </c>
      <c r="K1343" s="404"/>
      <c r="L1343" s="321">
        <v>71000</v>
      </c>
    </row>
    <row r="1344" spans="1:12">
      <c r="A1344" s="313">
        <v>114</v>
      </c>
      <c r="B1344" s="313">
        <f t="shared" si="3"/>
        <v>48</v>
      </c>
      <c r="C1344" s="318" t="s">
        <v>5539</v>
      </c>
      <c r="D1344" s="316" t="s">
        <v>5538</v>
      </c>
      <c r="E1344" s="322" t="s">
        <v>5447</v>
      </c>
      <c r="F1344" s="316" t="s">
        <v>5388</v>
      </c>
      <c r="G1344" s="313" t="s">
        <v>5641</v>
      </c>
      <c r="H1344" s="313" t="s">
        <v>5424</v>
      </c>
      <c r="I1344" s="325">
        <v>800000</v>
      </c>
      <c r="J1344" s="325" t="s">
        <v>3174</v>
      </c>
      <c r="K1344" s="404"/>
      <c r="L1344" s="321">
        <v>62000</v>
      </c>
    </row>
    <row r="1345" spans="1:12">
      <c r="A1345" s="313">
        <v>114</v>
      </c>
      <c r="B1345" s="313">
        <f t="shared" si="3"/>
        <v>49</v>
      </c>
      <c r="C1345" s="318" t="s">
        <v>5537</v>
      </c>
      <c r="D1345" s="316" t="s">
        <v>5535</v>
      </c>
      <c r="E1345" s="322" t="s">
        <v>5447</v>
      </c>
      <c r="F1345" s="316" t="s">
        <v>5389</v>
      </c>
      <c r="G1345" s="313" t="s">
        <v>5584</v>
      </c>
      <c r="H1345" s="313" t="s">
        <v>5425</v>
      </c>
      <c r="I1345" s="325">
        <v>800000</v>
      </c>
      <c r="J1345" s="325" t="s">
        <v>3174</v>
      </c>
      <c r="K1345" s="404"/>
      <c r="L1345" s="321">
        <v>60000</v>
      </c>
    </row>
    <row r="1346" spans="1:12">
      <c r="A1346" s="313">
        <v>114</v>
      </c>
      <c r="B1346" s="313">
        <f t="shared" si="3"/>
        <v>50</v>
      </c>
      <c r="C1346" s="318" t="s">
        <v>5536</v>
      </c>
      <c r="D1346" s="316" t="s">
        <v>5535</v>
      </c>
      <c r="E1346" s="322" t="s">
        <v>900</v>
      </c>
      <c r="F1346" s="316" t="s">
        <v>5390</v>
      </c>
      <c r="G1346" s="313" t="s">
        <v>5683</v>
      </c>
      <c r="H1346" s="313" t="s">
        <v>5426</v>
      </c>
      <c r="I1346" s="325">
        <v>800000</v>
      </c>
      <c r="J1346" s="325" t="s">
        <v>5445</v>
      </c>
      <c r="K1346" s="404"/>
      <c r="L1346" s="321">
        <v>65000</v>
      </c>
    </row>
    <row r="1347" spans="1:12">
      <c r="A1347" s="313">
        <v>114</v>
      </c>
      <c r="B1347" s="313">
        <f t="shared" si="3"/>
        <v>51</v>
      </c>
      <c r="C1347" s="318" t="s">
        <v>5534</v>
      </c>
      <c r="D1347" s="316" t="s">
        <v>3097</v>
      </c>
      <c r="E1347" s="322" t="s">
        <v>5450</v>
      </c>
      <c r="F1347" s="316" t="s">
        <v>5471</v>
      </c>
      <c r="G1347" s="313" t="s">
        <v>5641</v>
      </c>
      <c r="H1347" s="313" t="s">
        <v>5427</v>
      </c>
      <c r="I1347" s="325">
        <v>1080000</v>
      </c>
      <c r="J1347" s="325" t="s">
        <v>3174</v>
      </c>
      <c r="K1347" s="404"/>
      <c r="L1347" s="321">
        <v>96000</v>
      </c>
    </row>
    <row r="1348" spans="1:12">
      <c r="A1348" s="313">
        <v>114</v>
      </c>
      <c r="B1348" s="313">
        <f t="shared" si="3"/>
        <v>52</v>
      </c>
      <c r="C1348" s="318" t="s">
        <v>5533</v>
      </c>
      <c r="D1348" s="316" t="s">
        <v>5532</v>
      </c>
      <c r="E1348" s="322" t="s">
        <v>5447</v>
      </c>
      <c r="F1348" s="316" t="s">
        <v>5391</v>
      </c>
      <c r="G1348" s="313" t="s">
        <v>5641</v>
      </c>
      <c r="H1348" s="313" t="s">
        <v>5428</v>
      </c>
      <c r="I1348" s="325">
        <v>739000</v>
      </c>
      <c r="J1348" s="325" t="s">
        <v>3174</v>
      </c>
      <c r="K1348" s="404"/>
      <c r="L1348" s="321">
        <v>54000</v>
      </c>
    </row>
    <row r="1349" spans="1:12">
      <c r="A1349" s="313">
        <v>114</v>
      </c>
      <c r="B1349" s="313">
        <f t="shared" si="3"/>
        <v>53</v>
      </c>
      <c r="C1349" s="318" t="s">
        <v>1769</v>
      </c>
      <c r="D1349" s="316" t="s">
        <v>5531</v>
      </c>
      <c r="E1349" s="322" t="s">
        <v>5453</v>
      </c>
      <c r="F1349" s="316" t="s">
        <v>5392</v>
      </c>
      <c r="G1349" s="313" t="s">
        <v>5641</v>
      </c>
      <c r="H1349" s="313" t="s">
        <v>5429</v>
      </c>
      <c r="I1349" s="325">
        <v>674000</v>
      </c>
      <c r="J1349" s="325" t="s">
        <v>3174</v>
      </c>
      <c r="K1349" s="404"/>
      <c r="L1349" s="321">
        <v>47200</v>
      </c>
    </row>
    <row r="1350" spans="1:12">
      <c r="A1350" s="313">
        <v>114</v>
      </c>
      <c r="B1350" s="313">
        <f t="shared" si="3"/>
        <v>54</v>
      </c>
      <c r="C1350" s="318" t="s">
        <v>5530</v>
      </c>
      <c r="D1350" s="316" t="s">
        <v>5529</v>
      </c>
      <c r="E1350" s="322" t="s">
        <v>5447</v>
      </c>
      <c r="F1350" s="316" t="s">
        <v>5393</v>
      </c>
      <c r="G1350" s="313" t="s">
        <v>5408</v>
      </c>
      <c r="H1350" s="313" t="s">
        <v>5430</v>
      </c>
      <c r="I1350" s="325">
        <v>730000</v>
      </c>
      <c r="J1350" s="325" t="s">
        <v>5445</v>
      </c>
      <c r="K1350" s="404"/>
      <c r="L1350" s="321">
        <v>56000</v>
      </c>
    </row>
    <row r="1351" spans="1:12">
      <c r="A1351" s="313">
        <v>114</v>
      </c>
      <c r="B1351" s="313">
        <f t="shared" si="3"/>
        <v>55</v>
      </c>
      <c r="C1351" s="318" t="s">
        <v>1360</v>
      </c>
      <c r="D1351" s="316" t="s">
        <v>1859</v>
      </c>
      <c r="E1351" s="322" t="s">
        <v>5450</v>
      </c>
      <c r="F1351" s="316" t="s">
        <v>5472</v>
      </c>
      <c r="G1351" s="313" t="s">
        <v>5584</v>
      </c>
      <c r="H1351" s="313" t="s">
        <v>5431</v>
      </c>
      <c r="I1351" s="325">
        <v>575000</v>
      </c>
      <c r="J1351" s="325" t="s">
        <v>5445</v>
      </c>
      <c r="K1351" s="404"/>
      <c r="L1351" s="321">
        <v>43000</v>
      </c>
    </row>
    <row r="1352" spans="1:12">
      <c r="A1352" s="313">
        <v>114</v>
      </c>
      <c r="B1352" s="313">
        <f t="shared" si="3"/>
        <v>56</v>
      </c>
      <c r="C1352" s="318" t="s">
        <v>5214</v>
      </c>
      <c r="D1352" s="316" t="s">
        <v>1614</v>
      </c>
      <c r="E1352" s="322" t="s">
        <v>898</v>
      </c>
      <c r="F1352" s="316" t="s">
        <v>5394</v>
      </c>
      <c r="G1352" s="313" t="s">
        <v>5408</v>
      </c>
      <c r="H1352" s="313" t="s">
        <v>5432</v>
      </c>
      <c r="I1352" s="325">
        <v>708000</v>
      </c>
      <c r="J1352" s="325" t="s">
        <v>5445</v>
      </c>
      <c r="K1352" s="404"/>
      <c r="L1352" s="321">
        <v>61000</v>
      </c>
    </row>
    <row r="1353" spans="1:12">
      <c r="A1353" s="313">
        <v>114</v>
      </c>
      <c r="B1353" s="313">
        <f t="shared" si="3"/>
        <v>57</v>
      </c>
      <c r="C1353" s="318" t="s">
        <v>5528</v>
      </c>
      <c r="D1353" s="316" t="s">
        <v>5527</v>
      </c>
      <c r="E1353" s="322" t="s">
        <v>5450</v>
      </c>
      <c r="F1353" s="316" t="s">
        <v>5395</v>
      </c>
      <c r="G1353" s="313" t="s">
        <v>5408</v>
      </c>
      <c r="H1353" s="313" t="s">
        <v>5433</v>
      </c>
      <c r="I1353" s="325">
        <v>979000</v>
      </c>
      <c r="J1353" s="325" t="s">
        <v>5445</v>
      </c>
      <c r="K1353" s="404"/>
      <c r="L1353" s="321">
        <v>83000</v>
      </c>
    </row>
    <row r="1354" spans="1:12">
      <c r="A1354" s="313">
        <v>114</v>
      </c>
      <c r="B1354" s="313">
        <f t="shared" si="3"/>
        <v>58</v>
      </c>
      <c r="C1354" s="318" t="s">
        <v>5526</v>
      </c>
      <c r="D1354" s="316" t="s">
        <v>159</v>
      </c>
      <c r="E1354" s="322" t="s">
        <v>5447</v>
      </c>
      <c r="F1354" s="316" t="s">
        <v>5396</v>
      </c>
      <c r="G1354" s="313" t="s">
        <v>5408</v>
      </c>
      <c r="H1354" s="313" t="s">
        <v>5434</v>
      </c>
      <c r="I1354" s="325">
        <v>382000</v>
      </c>
      <c r="J1354" s="325" t="s">
        <v>5445</v>
      </c>
      <c r="K1354" s="404"/>
      <c r="L1354" s="321">
        <v>18000</v>
      </c>
    </row>
    <row r="1355" spans="1:12">
      <c r="A1355" s="313">
        <v>114</v>
      </c>
      <c r="B1355" s="313">
        <f t="shared" si="3"/>
        <v>59</v>
      </c>
      <c r="C1355" s="318" t="s">
        <v>5458</v>
      </c>
      <c r="D1355" s="316" t="s">
        <v>159</v>
      </c>
      <c r="E1355" s="322" t="s">
        <v>5454</v>
      </c>
      <c r="F1355" s="316" t="s">
        <v>5397</v>
      </c>
      <c r="G1355" s="313" t="s">
        <v>5408</v>
      </c>
      <c r="H1355" s="313" t="s">
        <v>5435</v>
      </c>
      <c r="I1355" s="325">
        <v>466000</v>
      </c>
      <c r="J1355" s="325" t="s">
        <v>5446</v>
      </c>
      <c r="K1355" s="404"/>
      <c r="L1355" s="321">
        <v>29000</v>
      </c>
    </row>
    <row r="1356" spans="1:12">
      <c r="A1356" s="313">
        <v>114</v>
      </c>
      <c r="B1356" s="313">
        <f t="shared" si="3"/>
        <v>60</v>
      </c>
      <c r="C1356" s="318" t="s">
        <v>5525</v>
      </c>
      <c r="D1356" s="316" t="s">
        <v>159</v>
      </c>
      <c r="E1356" s="322" t="s">
        <v>5376</v>
      </c>
      <c r="F1356" s="316" t="s">
        <v>5398</v>
      </c>
      <c r="G1356" s="313" t="s">
        <v>5408</v>
      </c>
      <c r="H1356" s="313" t="s">
        <v>5436</v>
      </c>
      <c r="I1356" s="325">
        <v>430000</v>
      </c>
      <c r="J1356" s="325" t="s">
        <v>3174</v>
      </c>
      <c r="K1356" s="404"/>
      <c r="L1356" s="321">
        <v>24000</v>
      </c>
    </row>
    <row r="1357" spans="1:12">
      <c r="A1357" s="313">
        <v>114</v>
      </c>
      <c r="B1357" s="313">
        <f t="shared" si="3"/>
        <v>61</v>
      </c>
      <c r="C1357" s="318" t="s">
        <v>4617</v>
      </c>
      <c r="D1357" s="316" t="s">
        <v>5524</v>
      </c>
      <c r="E1357" s="322" t="s">
        <v>5376</v>
      </c>
      <c r="F1357" s="316" t="s">
        <v>5473</v>
      </c>
      <c r="G1357" s="313" t="s">
        <v>5641</v>
      </c>
      <c r="H1357" s="313" t="s">
        <v>5437</v>
      </c>
      <c r="I1357" s="325">
        <v>654000</v>
      </c>
      <c r="J1357" s="325" t="s">
        <v>5444</v>
      </c>
      <c r="K1357" s="404"/>
      <c r="L1357" s="321">
        <v>29000</v>
      </c>
    </row>
    <row r="1358" spans="1:12">
      <c r="A1358" s="313">
        <v>114</v>
      </c>
      <c r="B1358" s="313">
        <f t="shared" si="3"/>
        <v>62</v>
      </c>
      <c r="C1358" s="318" t="s">
        <v>5523</v>
      </c>
      <c r="D1358" s="316" t="s">
        <v>1040</v>
      </c>
      <c r="E1358" s="322" t="s">
        <v>5450</v>
      </c>
      <c r="F1358" s="316" t="s">
        <v>5399</v>
      </c>
      <c r="G1358" s="313" t="s">
        <v>5637</v>
      </c>
      <c r="H1358" s="313" t="s">
        <v>5438</v>
      </c>
      <c r="I1358" s="325">
        <v>698000</v>
      </c>
      <c r="J1358" s="325" t="s">
        <v>3174</v>
      </c>
      <c r="K1358" s="404"/>
      <c r="L1358" s="321">
        <v>46000</v>
      </c>
    </row>
    <row r="1359" spans="1:12">
      <c r="A1359" s="313">
        <v>114</v>
      </c>
      <c r="B1359" s="313">
        <f t="shared" si="3"/>
        <v>63</v>
      </c>
      <c r="C1359" s="318" t="s">
        <v>4968</v>
      </c>
      <c r="D1359" s="316" t="s">
        <v>5522</v>
      </c>
      <c r="E1359" s="322" t="s">
        <v>899</v>
      </c>
      <c r="F1359" s="316" t="s">
        <v>5400</v>
      </c>
      <c r="G1359" s="313" t="s">
        <v>5408</v>
      </c>
      <c r="H1359" s="313" t="s">
        <v>5439</v>
      </c>
      <c r="I1359" s="325">
        <v>520000</v>
      </c>
      <c r="J1359" s="325" t="s">
        <v>3960</v>
      </c>
      <c r="K1359" s="404"/>
      <c r="L1359" s="321">
        <v>36000</v>
      </c>
    </row>
    <row r="1360" spans="1:12">
      <c r="A1360" s="313">
        <v>114</v>
      </c>
      <c r="B1360" s="313">
        <f t="shared" si="3"/>
        <v>64</v>
      </c>
      <c r="C1360" s="318" t="s">
        <v>5521</v>
      </c>
      <c r="D1360" s="316" t="s">
        <v>5520</v>
      </c>
      <c r="E1360" s="322" t="s">
        <v>5447</v>
      </c>
      <c r="F1360" s="316" t="s">
        <v>5474</v>
      </c>
      <c r="G1360" s="313" t="s">
        <v>5683</v>
      </c>
      <c r="H1360" s="313" t="s">
        <v>5440</v>
      </c>
      <c r="I1360" s="325">
        <v>983000</v>
      </c>
      <c r="J1360" s="325" t="s">
        <v>3174</v>
      </c>
      <c r="K1360" s="404"/>
      <c r="L1360" s="321">
        <v>87100</v>
      </c>
    </row>
    <row r="1361" spans="1:12">
      <c r="A1361" s="313">
        <v>114</v>
      </c>
      <c r="B1361" s="313">
        <f t="shared" si="3"/>
        <v>65</v>
      </c>
      <c r="C1361" s="318" t="s">
        <v>5519</v>
      </c>
      <c r="D1361" s="316" t="s">
        <v>3393</v>
      </c>
      <c r="E1361" s="322" t="s">
        <v>5452</v>
      </c>
      <c r="F1361" s="316" t="s">
        <v>5401</v>
      </c>
      <c r="G1361" s="313" t="s">
        <v>5704</v>
      </c>
      <c r="H1361" s="313" t="s">
        <v>5441</v>
      </c>
      <c r="I1361" s="325">
        <v>858000</v>
      </c>
      <c r="J1361" s="325" t="s">
        <v>3174</v>
      </c>
      <c r="K1361" s="404"/>
      <c r="L1361" s="321">
        <v>70000</v>
      </c>
    </row>
    <row r="1362" spans="1:12">
      <c r="A1362" s="313">
        <v>114</v>
      </c>
      <c r="B1362" s="313">
        <f t="shared" ref="B1362:B1383" si="4">ROW(A66)</f>
        <v>66</v>
      </c>
      <c r="C1362" s="318" t="s">
        <v>5518</v>
      </c>
      <c r="D1362" s="316" t="s">
        <v>5517</v>
      </c>
      <c r="E1362" s="322" t="s">
        <v>5451</v>
      </c>
      <c r="F1362" s="316" t="s">
        <v>5402</v>
      </c>
      <c r="G1362" s="313" t="s">
        <v>5641</v>
      </c>
      <c r="H1362" s="313" t="s">
        <v>5442</v>
      </c>
      <c r="I1362" s="325">
        <v>848000</v>
      </c>
      <c r="J1362" s="325" t="s">
        <v>3174</v>
      </c>
      <c r="K1362" s="404"/>
      <c r="L1362" s="321">
        <v>66000</v>
      </c>
    </row>
    <row r="1363" spans="1:12">
      <c r="A1363" s="313">
        <v>114</v>
      </c>
      <c r="B1363" s="313">
        <f t="shared" si="4"/>
        <v>67</v>
      </c>
      <c r="C1363" s="318" t="s">
        <v>2853</v>
      </c>
      <c r="D1363" s="316" t="s">
        <v>1614</v>
      </c>
      <c r="E1363" s="322" t="s">
        <v>5450</v>
      </c>
      <c r="F1363" s="316" t="s">
        <v>5403</v>
      </c>
      <c r="G1363" s="313" t="s">
        <v>5641</v>
      </c>
      <c r="H1363" s="313" t="s">
        <v>5443</v>
      </c>
      <c r="I1363" s="325">
        <v>962000</v>
      </c>
      <c r="J1363" s="325" t="s">
        <v>5504</v>
      </c>
      <c r="K1363" s="321"/>
      <c r="L1363" s="321">
        <v>72000</v>
      </c>
    </row>
    <row r="1364" spans="1:12">
      <c r="A1364" s="313">
        <v>114</v>
      </c>
      <c r="B1364" s="313">
        <f t="shared" si="4"/>
        <v>68</v>
      </c>
      <c r="C1364" s="318" t="s">
        <v>5516</v>
      </c>
      <c r="D1364" s="316" t="s">
        <v>1614</v>
      </c>
      <c r="E1364" s="322" t="s">
        <v>898</v>
      </c>
      <c r="F1364" s="316" t="s">
        <v>5404</v>
      </c>
      <c r="G1364" s="313" t="s">
        <v>5641</v>
      </c>
      <c r="H1364" s="313" t="s">
        <v>5498</v>
      </c>
      <c r="I1364" s="325">
        <v>1304000</v>
      </c>
      <c r="J1364" s="325" t="s">
        <v>5505</v>
      </c>
      <c r="K1364" s="321"/>
      <c r="L1364" s="321">
        <v>125000</v>
      </c>
    </row>
    <row r="1365" spans="1:12">
      <c r="A1365" s="313">
        <v>114</v>
      </c>
      <c r="B1365" s="313">
        <f t="shared" si="4"/>
        <v>69</v>
      </c>
      <c r="C1365" s="318" t="s">
        <v>1019</v>
      </c>
      <c r="D1365" s="316" t="s">
        <v>2286</v>
      </c>
      <c r="E1365" s="322" t="s">
        <v>5450</v>
      </c>
      <c r="F1365" s="316" t="s">
        <v>5405</v>
      </c>
      <c r="G1365" s="313" t="s">
        <v>5683</v>
      </c>
      <c r="H1365" s="313" t="s">
        <v>5499</v>
      </c>
      <c r="I1365" s="325">
        <v>721000</v>
      </c>
      <c r="J1365" s="325" t="s">
        <v>5342</v>
      </c>
      <c r="K1365" s="321"/>
      <c r="L1365" s="321">
        <v>51000</v>
      </c>
    </row>
    <row r="1366" spans="1:12">
      <c r="A1366" s="313">
        <v>114</v>
      </c>
      <c r="B1366" s="313">
        <f t="shared" si="4"/>
        <v>70</v>
      </c>
      <c r="C1366" s="318" t="s">
        <v>5515</v>
      </c>
      <c r="D1366" s="316" t="s">
        <v>5514</v>
      </c>
      <c r="E1366" s="322" t="s">
        <v>899</v>
      </c>
      <c r="F1366" s="316" t="s">
        <v>5495</v>
      </c>
      <c r="G1366" s="313" t="s">
        <v>5408</v>
      </c>
      <c r="H1366" s="313" t="s">
        <v>5500</v>
      </c>
      <c r="I1366" s="325">
        <v>921000</v>
      </c>
      <c r="J1366" s="325" t="s">
        <v>3174</v>
      </c>
      <c r="K1366" s="321"/>
      <c r="L1366" s="321">
        <v>75000</v>
      </c>
    </row>
    <row r="1367" spans="1:12">
      <c r="A1367" s="313">
        <v>114</v>
      </c>
      <c r="B1367" s="313">
        <f t="shared" si="4"/>
        <v>71</v>
      </c>
      <c r="C1367" s="318" t="s">
        <v>5513</v>
      </c>
      <c r="D1367" s="316" t="s">
        <v>923</v>
      </c>
      <c r="E1367" s="322" t="s">
        <v>5493</v>
      </c>
      <c r="F1367" s="316" t="s">
        <v>5496</v>
      </c>
      <c r="G1367" s="313" t="s">
        <v>5641</v>
      </c>
      <c r="H1367" s="313" t="s">
        <v>5501</v>
      </c>
      <c r="I1367" s="325">
        <v>539000</v>
      </c>
      <c r="J1367" s="325" t="s">
        <v>4254</v>
      </c>
      <c r="K1367" s="321"/>
      <c r="L1367" s="321">
        <v>50000</v>
      </c>
    </row>
    <row r="1368" spans="1:12">
      <c r="A1368" s="313">
        <v>114</v>
      </c>
      <c r="B1368" s="313">
        <f t="shared" si="4"/>
        <v>72</v>
      </c>
      <c r="C1368" s="318" t="s">
        <v>5512</v>
      </c>
      <c r="D1368" s="316" t="s">
        <v>2860</v>
      </c>
      <c r="E1368" s="322" t="s">
        <v>5494</v>
      </c>
      <c r="F1368" s="316" t="s">
        <v>5492</v>
      </c>
      <c r="G1368" s="313" t="s">
        <v>5584</v>
      </c>
      <c r="H1368" s="313" t="s">
        <v>5502</v>
      </c>
      <c r="I1368" s="325">
        <v>758000</v>
      </c>
      <c r="J1368" s="325" t="s">
        <v>4254</v>
      </c>
      <c r="K1368" s="321"/>
      <c r="L1368" s="321">
        <v>61000</v>
      </c>
    </row>
    <row r="1369" spans="1:12">
      <c r="A1369" s="313">
        <v>114</v>
      </c>
      <c r="B1369" s="313">
        <f t="shared" si="4"/>
        <v>73</v>
      </c>
      <c r="C1369" s="318" t="s">
        <v>5511</v>
      </c>
      <c r="D1369" s="316" t="s">
        <v>5510</v>
      </c>
      <c r="E1369" s="322" t="s">
        <v>5494</v>
      </c>
      <c r="F1369" s="316" t="s">
        <v>5497</v>
      </c>
      <c r="G1369" s="313" t="s">
        <v>5683</v>
      </c>
      <c r="H1369" s="313" t="s">
        <v>5503</v>
      </c>
      <c r="I1369" s="325">
        <v>817000</v>
      </c>
      <c r="J1369" s="325" t="s">
        <v>5506</v>
      </c>
      <c r="K1369" s="321"/>
      <c r="L1369" s="321">
        <v>75000</v>
      </c>
    </row>
    <row r="1370" spans="1:12">
      <c r="A1370" s="313">
        <v>114</v>
      </c>
      <c r="B1370" s="313">
        <f t="shared" si="4"/>
        <v>74</v>
      </c>
      <c r="C1370" s="321" t="s">
        <v>5579</v>
      </c>
      <c r="D1370" s="316" t="s">
        <v>1614</v>
      </c>
      <c r="E1370" s="316" t="s">
        <v>2154</v>
      </c>
      <c r="F1370" s="316" t="s">
        <v>5590</v>
      </c>
      <c r="G1370" s="321" t="s">
        <v>5583</v>
      </c>
      <c r="H1370" s="313" t="s">
        <v>5581</v>
      </c>
      <c r="I1370" s="321">
        <v>750000</v>
      </c>
      <c r="J1370" s="321" t="s">
        <v>3960</v>
      </c>
      <c r="K1370" s="321"/>
      <c r="L1370" s="321">
        <v>52000</v>
      </c>
    </row>
    <row r="1371" spans="1:12">
      <c r="A1371" s="313">
        <v>114</v>
      </c>
      <c r="B1371" s="313">
        <f t="shared" si="4"/>
        <v>75</v>
      </c>
      <c r="C1371" s="321" t="s">
        <v>5580</v>
      </c>
      <c r="D1371" s="316" t="s">
        <v>1614</v>
      </c>
      <c r="E1371" s="316" t="s">
        <v>898</v>
      </c>
      <c r="F1371" s="316" t="s">
        <v>5591</v>
      </c>
      <c r="G1371" s="321" t="s">
        <v>5408</v>
      </c>
      <c r="H1371" s="313" t="s">
        <v>5582</v>
      </c>
      <c r="I1371" s="321">
        <v>817000</v>
      </c>
      <c r="J1371" s="321" t="s">
        <v>3960</v>
      </c>
      <c r="K1371" s="321"/>
      <c r="L1371" s="321">
        <v>62000</v>
      </c>
    </row>
    <row r="1372" spans="1:12" ht="49.5">
      <c r="A1372" s="372">
        <v>114</v>
      </c>
      <c r="B1372" s="372">
        <f t="shared" si="4"/>
        <v>76</v>
      </c>
      <c r="C1372" s="372" t="s">
        <v>968</v>
      </c>
      <c r="D1372" s="373" t="s">
        <v>2286</v>
      </c>
      <c r="E1372" s="373" t="s">
        <v>900</v>
      </c>
      <c r="F1372" s="400" t="s">
        <v>5587</v>
      </c>
      <c r="G1372" s="378" t="s">
        <v>5588</v>
      </c>
      <c r="H1372" s="378" t="s">
        <v>5589</v>
      </c>
      <c r="I1372" s="378">
        <v>803280</v>
      </c>
      <c r="J1372" s="378" t="s">
        <v>5283</v>
      </c>
      <c r="K1372" s="401" t="s">
        <v>5692</v>
      </c>
      <c r="L1372" s="378">
        <v>83200</v>
      </c>
    </row>
    <row r="1373" spans="1:12">
      <c r="A1373" s="313">
        <v>114</v>
      </c>
      <c r="B1373" s="313">
        <f t="shared" si="4"/>
        <v>77</v>
      </c>
      <c r="C1373" s="321" t="s">
        <v>5155</v>
      </c>
      <c r="D1373" s="316" t="s">
        <v>2805</v>
      </c>
      <c r="E1373" s="316" t="s">
        <v>2154</v>
      </c>
      <c r="F1373" s="316" t="s">
        <v>5616</v>
      </c>
      <c r="G1373" s="321" t="s">
        <v>5593</v>
      </c>
      <c r="H1373" s="313" t="s">
        <v>5611</v>
      </c>
      <c r="I1373" s="321">
        <v>900000</v>
      </c>
      <c r="J1373" s="325" t="s">
        <v>4254</v>
      </c>
      <c r="K1373" s="321"/>
      <c r="L1373" s="321">
        <v>70000</v>
      </c>
    </row>
    <row r="1374" spans="1:12">
      <c r="A1374" s="313">
        <v>114</v>
      </c>
      <c r="B1374" s="313">
        <f t="shared" si="4"/>
        <v>78</v>
      </c>
      <c r="C1374" s="321" t="s">
        <v>3218</v>
      </c>
      <c r="D1374" s="316" t="s">
        <v>1411</v>
      </c>
      <c r="E1374" s="316" t="s">
        <v>898</v>
      </c>
      <c r="F1374" s="316" t="s">
        <v>5617</v>
      </c>
      <c r="G1374" s="321" t="s">
        <v>5682</v>
      </c>
      <c r="H1374" s="313" t="s">
        <v>5612</v>
      </c>
      <c r="I1374" s="321">
        <v>951000</v>
      </c>
      <c r="J1374" s="325" t="s">
        <v>4254</v>
      </c>
      <c r="K1374" s="321"/>
      <c r="L1374" s="321">
        <v>76500</v>
      </c>
    </row>
    <row r="1375" spans="1:12">
      <c r="A1375" s="313">
        <v>114</v>
      </c>
      <c r="B1375" s="313">
        <f t="shared" si="4"/>
        <v>79</v>
      </c>
      <c r="C1375" s="321" t="s">
        <v>4842</v>
      </c>
      <c r="D1375" s="316" t="s">
        <v>1859</v>
      </c>
      <c r="E1375" s="322" t="s">
        <v>899</v>
      </c>
      <c r="F1375" s="316" t="s">
        <v>5618</v>
      </c>
      <c r="G1375" s="321" t="s">
        <v>5645</v>
      </c>
      <c r="H1375" s="313" t="s">
        <v>5613</v>
      </c>
      <c r="I1375" s="321">
        <v>539000</v>
      </c>
      <c r="J1375" s="325" t="s">
        <v>4254</v>
      </c>
      <c r="K1375" s="321"/>
      <c r="L1375" s="321">
        <v>25340</v>
      </c>
    </row>
    <row r="1376" spans="1:12">
      <c r="A1376" s="313">
        <v>114</v>
      </c>
      <c r="B1376" s="313">
        <f t="shared" si="4"/>
        <v>80</v>
      </c>
      <c r="C1376" s="321" t="s">
        <v>1100</v>
      </c>
      <c r="D1376" s="316" t="s">
        <v>923</v>
      </c>
      <c r="E1376" s="322" t="s">
        <v>900</v>
      </c>
      <c r="F1376" s="316" t="s">
        <v>5619</v>
      </c>
      <c r="G1376" s="321" t="s">
        <v>5857</v>
      </c>
      <c r="H1376" s="313" t="s">
        <v>5614</v>
      </c>
      <c r="I1376" s="321">
        <v>900000</v>
      </c>
      <c r="J1376" s="325" t="s">
        <v>4254</v>
      </c>
      <c r="K1376" s="321"/>
      <c r="L1376" s="321">
        <v>66000</v>
      </c>
    </row>
    <row r="1377" spans="1:12">
      <c r="A1377" s="313">
        <v>114</v>
      </c>
      <c r="B1377" s="313">
        <f t="shared" si="4"/>
        <v>81</v>
      </c>
      <c r="C1377" s="321" t="s">
        <v>2355</v>
      </c>
      <c r="D1377" s="316" t="s">
        <v>159</v>
      </c>
      <c r="E1377" s="322" t="s">
        <v>900</v>
      </c>
      <c r="F1377" s="316" t="s">
        <v>5620</v>
      </c>
      <c r="G1377" s="321" t="s">
        <v>5621</v>
      </c>
      <c r="H1377" s="313" t="s">
        <v>5615</v>
      </c>
      <c r="I1377" s="321">
        <v>686000</v>
      </c>
      <c r="J1377" s="325" t="s">
        <v>4254</v>
      </c>
      <c r="K1377" s="321"/>
      <c r="L1377" s="321">
        <v>57600</v>
      </c>
    </row>
    <row r="1378" spans="1:12">
      <c r="A1378" s="313">
        <v>114</v>
      </c>
      <c r="B1378" s="313">
        <f t="shared" si="4"/>
        <v>82</v>
      </c>
      <c r="C1378" s="321" t="s">
        <v>5626</v>
      </c>
      <c r="D1378" s="316" t="s">
        <v>964</v>
      </c>
      <c r="E1378" s="316" t="s">
        <v>2154</v>
      </c>
      <c r="F1378" s="316" t="s">
        <v>5627</v>
      </c>
      <c r="G1378" s="321" t="s">
        <v>5621</v>
      </c>
      <c r="H1378" s="313" t="s">
        <v>5622</v>
      </c>
      <c r="I1378" s="321">
        <v>805000</v>
      </c>
      <c r="J1378" s="325" t="s">
        <v>4254</v>
      </c>
      <c r="K1378" s="321"/>
      <c r="L1378" s="321">
        <v>69500</v>
      </c>
    </row>
    <row r="1379" spans="1:12">
      <c r="A1379" s="313">
        <v>114</v>
      </c>
      <c r="B1379" s="313">
        <f t="shared" si="4"/>
        <v>83</v>
      </c>
      <c r="C1379" s="321" t="s">
        <v>1231</v>
      </c>
      <c r="D1379" s="316" t="s">
        <v>923</v>
      </c>
      <c r="E1379" s="322" t="s">
        <v>900</v>
      </c>
      <c r="F1379" s="316" t="s">
        <v>5628</v>
      </c>
      <c r="G1379" s="321" t="s">
        <v>5621</v>
      </c>
      <c r="H1379" s="313" t="s">
        <v>5623</v>
      </c>
      <c r="I1379" s="321">
        <v>855000</v>
      </c>
      <c r="J1379" s="325" t="s">
        <v>4254</v>
      </c>
      <c r="K1379" s="321"/>
      <c r="L1379" s="321">
        <v>73000</v>
      </c>
    </row>
    <row r="1380" spans="1:12">
      <c r="A1380" s="313">
        <v>114</v>
      </c>
      <c r="B1380" s="313">
        <f t="shared" si="4"/>
        <v>84</v>
      </c>
      <c r="C1380" s="321" t="s">
        <v>4331</v>
      </c>
      <c r="D1380" s="316" t="s">
        <v>3393</v>
      </c>
      <c r="E1380" s="322" t="s">
        <v>899</v>
      </c>
      <c r="F1380" s="316" t="s">
        <v>5629</v>
      </c>
      <c r="G1380" s="321" t="s">
        <v>5621</v>
      </c>
      <c r="H1380" s="313" t="s">
        <v>5625</v>
      </c>
      <c r="I1380" s="321">
        <v>880000</v>
      </c>
      <c r="J1380" s="325" t="s">
        <v>4254</v>
      </c>
      <c r="K1380" s="321"/>
      <c r="L1380" s="321">
        <v>104100</v>
      </c>
    </row>
    <row r="1381" spans="1:12">
      <c r="A1381" s="313">
        <v>114</v>
      </c>
      <c r="B1381" s="313">
        <f t="shared" si="4"/>
        <v>85</v>
      </c>
      <c r="C1381" s="321" t="s">
        <v>4836</v>
      </c>
      <c r="D1381" s="316" t="s">
        <v>4105</v>
      </c>
      <c r="E1381" s="316" t="s">
        <v>899</v>
      </c>
      <c r="F1381" s="316" t="s">
        <v>5630</v>
      </c>
      <c r="G1381" s="321" t="s">
        <v>5621</v>
      </c>
      <c r="H1381" s="313" t="s">
        <v>5624</v>
      </c>
      <c r="I1381" s="321">
        <v>707000</v>
      </c>
      <c r="J1381" s="325" t="s">
        <v>4254</v>
      </c>
      <c r="K1381" s="321"/>
      <c r="L1381" s="321">
        <v>57000</v>
      </c>
    </row>
    <row r="1382" spans="1:12">
      <c r="A1382" s="313">
        <v>114</v>
      </c>
      <c r="B1382" s="313">
        <v>86</v>
      </c>
      <c r="C1382" s="321" t="s">
        <v>5862</v>
      </c>
      <c r="D1382" s="316" t="s">
        <v>2799</v>
      </c>
      <c r="E1382" s="316" t="s">
        <v>899</v>
      </c>
      <c r="F1382" s="316" t="s">
        <v>5861</v>
      </c>
      <c r="G1382" s="321" t="s">
        <v>5874</v>
      </c>
      <c r="H1382" s="313" t="s">
        <v>5863</v>
      </c>
      <c r="I1382" s="321">
        <v>103281</v>
      </c>
      <c r="J1382" s="325" t="s">
        <v>3960</v>
      </c>
      <c r="K1382" s="321"/>
      <c r="L1382" s="321">
        <v>46200</v>
      </c>
    </row>
    <row r="1383" spans="1:12">
      <c r="A1383" s="313">
        <v>114</v>
      </c>
      <c r="B1383" s="313">
        <f t="shared" si="4"/>
        <v>87</v>
      </c>
      <c r="C1383" s="321" t="s">
        <v>5853</v>
      </c>
      <c r="D1383" s="316" t="s">
        <v>1063</v>
      </c>
      <c r="E1383" s="316" t="s">
        <v>899</v>
      </c>
      <c r="F1383" s="316" t="s">
        <v>5864</v>
      </c>
      <c r="G1383" s="313" t="s">
        <v>5866</v>
      </c>
      <c r="H1383" s="313" t="s">
        <v>5872</v>
      </c>
      <c r="I1383" s="321">
        <v>892000</v>
      </c>
      <c r="J1383" s="321" t="s">
        <v>3960</v>
      </c>
      <c r="K1383" s="321"/>
      <c r="L1383" s="321">
        <v>72000</v>
      </c>
    </row>
    <row r="1384" spans="1:12">
      <c r="A1384" s="411">
        <v>114</v>
      </c>
      <c r="B1384" s="411">
        <v>33</v>
      </c>
      <c r="C1384" s="411" t="s">
        <v>5643</v>
      </c>
      <c r="D1384" s="412" t="s">
        <v>923</v>
      </c>
      <c r="E1384" s="412" t="s">
        <v>899</v>
      </c>
      <c r="F1384" s="412" t="s">
        <v>5379</v>
      </c>
      <c r="G1384" s="411" t="s">
        <v>4437</v>
      </c>
      <c r="H1384" s="411" t="s">
        <v>5370</v>
      </c>
      <c r="I1384" s="432">
        <v>883000</v>
      </c>
      <c r="J1384" s="411" t="s">
        <v>3174</v>
      </c>
      <c r="K1384" s="433" t="s">
        <v>5638</v>
      </c>
      <c r="L1384" s="432">
        <v>73000</v>
      </c>
    </row>
    <row r="1385" spans="1:12" s="431" customFormat="1">
      <c r="A1385" s="411">
        <v>114</v>
      </c>
      <c r="B1385" s="411">
        <v>39</v>
      </c>
      <c r="C1385" s="411" t="s">
        <v>5575</v>
      </c>
      <c r="D1385" s="412" t="s">
        <v>5137</v>
      </c>
      <c r="E1385" s="412" t="s">
        <v>899</v>
      </c>
      <c r="F1385" s="412" t="s">
        <v>5639</v>
      </c>
      <c r="G1385" s="411" t="s">
        <v>4437</v>
      </c>
      <c r="H1385" s="411" t="s">
        <v>5634</v>
      </c>
      <c r="I1385" s="432">
        <v>1058000</v>
      </c>
      <c r="J1385" s="411" t="s">
        <v>3960</v>
      </c>
      <c r="K1385" s="433" t="s">
        <v>5638</v>
      </c>
      <c r="L1385" s="413">
        <v>93500</v>
      </c>
    </row>
    <row r="1386" spans="1:12" s="431" customFormat="1">
      <c r="A1386" s="411">
        <v>114</v>
      </c>
      <c r="B1386" s="411">
        <v>78</v>
      </c>
      <c r="C1386" s="411" t="s">
        <v>5640</v>
      </c>
      <c r="D1386" s="412" t="s">
        <v>1063</v>
      </c>
      <c r="E1386" s="412" t="s">
        <v>899</v>
      </c>
      <c r="F1386" s="412" t="s">
        <v>5592</v>
      </c>
      <c r="G1386" s="411" t="s">
        <v>5593</v>
      </c>
      <c r="H1386" s="411" t="s">
        <v>5594</v>
      </c>
      <c r="I1386" s="413">
        <v>782000</v>
      </c>
      <c r="J1386" s="413" t="s">
        <v>3960</v>
      </c>
      <c r="K1386" s="433" t="s">
        <v>5638</v>
      </c>
      <c r="L1386" s="413">
        <v>62000</v>
      </c>
    </row>
    <row r="1387" spans="1:12" customFormat="1">
      <c r="C1387" s="415"/>
      <c r="D1387" s="130"/>
      <c r="E1387" s="130"/>
      <c r="F1387" s="93"/>
      <c r="G1387" s="410"/>
      <c r="H1387" s="416"/>
      <c r="I1387" s="380">
        <f>SUM(I1297:I1383)</f>
        <v>71041120</v>
      </c>
      <c r="J1387" s="436">
        <f>SUM(I1373:I1383,I1309:I1371,I1297:I1304)</f>
        <v>66991281</v>
      </c>
      <c r="K1387" s="206">
        <f>SUM(I1372,I1305:I1308)</f>
        <v>4049839</v>
      </c>
      <c r="L1387" s="206"/>
    </row>
    <row r="1388" spans="1:12" customFormat="1">
      <c r="A1388" t="s">
        <v>5878</v>
      </c>
      <c r="B1388" t="s">
        <v>5879</v>
      </c>
      <c r="C1388" s="415" t="s">
        <v>5880</v>
      </c>
      <c r="D1388" s="130" t="s">
        <v>5881</v>
      </c>
      <c r="E1388" s="130" t="s">
        <v>5882</v>
      </c>
      <c r="F1388" s="93" t="s">
        <v>5883</v>
      </c>
      <c r="G1388" s="410" t="s">
        <v>5884</v>
      </c>
      <c r="H1388" s="416" t="s">
        <v>5885</v>
      </c>
      <c r="I1388" s="380" t="s">
        <v>5886</v>
      </c>
      <c r="J1388" s="436" t="s">
        <v>5887</v>
      </c>
      <c r="K1388" s="206" t="s">
        <v>5888</v>
      </c>
      <c r="L1388" s="206" t="s">
        <v>5889</v>
      </c>
    </row>
    <row r="1389" spans="1:12">
      <c r="A1389" s="313">
        <v>115</v>
      </c>
      <c r="B1389" s="313">
        <v>1</v>
      </c>
      <c r="C1389" s="318" t="s">
        <v>2227</v>
      </c>
      <c r="D1389" s="316" t="s">
        <v>4913</v>
      </c>
      <c r="E1389" s="322" t="s">
        <v>900</v>
      </c>
      <c r="F1389" s="316" t="s">
        <v>4899</v>
      </c>
      <c r="G1389" s="324" t="s">
        <v>4901</v>
      </c>
      <c r="H1389" s="313" t="s">
        <v>5666</v>
      </c>
      <c r="I1389" s="325">
        <v>1146000</v>
      </c>
      <c r="J1389" s="325" t="s">
        <v>4892</v>
      </c>
      <c r="K1389" s="337"/>
      <c r="L1389" s="321">
        <v>97000</v>
      </c>
    </row>
    <row r="1390" spans="1:12">
      <c r="A1390" s="313">
        <v>115</v>
      </c>
      <c r="B1390" s="313">
        <v>2</v>
      </c>
      <c r="C1390" s="318" t="s">
        <v>2983</v>
      </c>
      <c r="D1390" s="316" t="s">
        <v>923</v>
      </c>
      <c r="E1390" s="316" t="s">
        <v>898</v>
      </c>
      <c r="F1390" s="316" t="s">
        <v>5650</v>
      </c>
      <c r="G1390" s="324" t="s">
        <v>5646</v>
      </c>
      <c r="H1390" s="313" t="s">
        <v>5665</v>
      </c>
      <c r="I1390" s="325">
        <v>885000</v>
      </c>
      <c r="J1390" s="325" t="s">
        <v>3174</v>
      </c>
      <c r="K1390" s="337"/>
      <c r="L1390" s="321">
        <v>73000</v>
      </c>
    </row>
    <row r="1391" spans="1:12">
      <c r="A1391" s="313">
        <v>115</v>
      </c>
      <c r="B1391" s="313">
        <v>3</v>
      </c>
      <c r="C1391" s="318" t="s">
        <v>3669</v>
      </c>
      <c r="D1391" s="316" t="s">
        <v>3097</v>
      </c>
      <c r="E1391" s="316" t="s">
        <v>898</v>
      </c>
      <c r="F1391" s="316" t="s">
        <v>5651</v>
      </c>
      <c r="G1391" s="313" t="s">
        <v>5407</v>
      </c>
      <c r="H1391" s="313" t="s">
        <v>5667</v>
      </c>
      <c r="I1391" s="325">
        <v>487000</v>
      </c>
      <c r="J1391" s="325" t="s">
        <v>3174</v>
      </c>
      <c r="K1391" s="337"/>
      <c r="L1391" s="321">
        <v>11336</v>
      </c>
    </row>
    <row r="1392" spans="1:12">
      <c r="A1392" s="313">
        <v>115</v>
      </c>
      <c r="B1392" s="313">
        <v>4</v>
      </c>
      <c r="C1392" s="318" t="s">
        <v>2986</v>
      </c>
      <c r="D1392" s="316" t="s">
        <v>4105</v>
      </c>
      <c r="E1392" s="316" t="s">
        <v>898</v>
      </c>
      <c r="F1392" s="316" t="s">
        <v>5652</v>
      </c>
      <c r="G1392" s="313" t="s">
        <v>4901</v>
      </c>
      <c r="H1392" s="313" t="s">
        <v>5668</v>
      </c>
      <c r="I1392" s="325">
        <v>1000000</v>
      </c>
      <c r="J1392" s="325" t="s">
        <v>3174</v>
      </c>
      <c r="K1392" s="337"/>
      <c r="L1392" s="321">
        <v>83000</v>
      </c>
    </row>
    <row r="1393" spans="1:12">
      <c r="A1393" s="313">
        <v>115</v>
      </c>
      <c r="B1393" s="313">
        <v>5</v>
      </c>
      <c r="C1393" s="318" t="s">
        <v>3146</v>
      </c>
      <c r="D1393" s="316" t="s">
        <v>1614</v>
      </c>
      <c r="E1393" s="322" t="s">
        <v>900</v>
      </c>
      <c r="F1393" s="316" t="s">
        <v>5653</v>
      </c>
      <c r="G1393" s="313" t="s">
        <v>4901</v>
      </c>
      <c r="H1393" s="313" t="s">
        <v>5669</v>
      </c>
      <c r="I1393" s="325">
        <v>1041000</v>
      </c>
      <c r="J1393" s="325" t="s">
        <v>3174</v>
      </c>
      <c r="K1393" s="337"/>
      <c r="L1393" s="321">
        <v>94000</v>
      </c>
    </row>
    <row r="1394" spans="1:12">
      <c r="A1394" s="313">
        <v>115</v>
      </c>
      <c r="B1394" s="313">
        <v>6</v>
      </c>
      <c r="C1394" s="318" t="s">
        <v>2597</v>
      </c>
      <c r="D1394" s="316" t="s">
        <v>923</v>
      </c>
      <c r="E1394" s="316" t="s">
        <v>898</v>
      </c>
      <c r="F1394" s="316" t="s">
        <v>5654</v>
      </c>
      <c r="G1394" s="313" t="s">
        <v>5647</v>
      </c>
      <c r="H1394" s="313" t="s">
        <v>5670</v>
      </c>
      <c r="I1394" s="325">
        <v>890000</v>
      </c>
      <c r="J1394" s="325" t="s">
        <v>3174</v>
      </c>
      <c r="K1394" s="337"/>
      <c r="L1394" s="321">
        <v>71000</v>
      </c>
    </row>
    <row r="1395" spans="1:12">
      <c r="A1395" s="313">
        <v>115</v>
      </c>
      <c r="B1395" s="313">
        <v>7</v>
      </c>
      <c r="C1395" s="318" t="s">
        <v>4284</v>
      </c>
      <c r="D1395" s="316" t="s">
        <v>923</v>
      </c>
      <c r="E1395" s="316" t="s">
        <v>898</v>
      </c>
      <c r="F1395" s="316" t="s">
        <v>5655</v>
      </c>
      <c r="G1395" s="313" t="s">
        <v>5647</v>
      </c>
      <c r="H1395" s="313" t="s">
        <v>5671</v>
      </c>
      <c r="I1395" s="325">
        <v>980000</v>
      </c>
      <c r="J1395" s="325" t="s">
        <v>3174</v>
      </c>
      <c r="K1395" s="337"/>
      <c r="L1395" s="321">
        <v>87000</v>
      </c>
    </row>
    <row r="1396" spans="1:12">
      <c r="A1396" s="313">
        <v>115</v>
      </c>
      <c r="B1396" s="313">
        <v>8</v>
      </c>
      <c r="C1396" s="318" t="s">
        <v>4459</v>
      </c>
      <c r="D1396" s="316" t="s">
        <v>964</v>
      </c>
      <c r="E1396" s="322" t="s">
        <v>900</v>
      </c>
      <c r="F1396" s="316" t="s">
        <v>5656</v>
      </c>
      <c r="G1396" s="313" t="s">
        <v>5647</v>
      </c>
      <c r="H1396" s="313" t="s">
        <v>5672</v>
      </c>
      <c r="I1396" s="325">
        <v>960000</v>
      </c>
      <c r="J1396" s="325" t="s">
        <v>3174</v>
      </c>
      <c r="K1396" s="337"/>
      <c r="L1396" s="321">
        <v>80500</v>
      </c>
    </row>
    <row r="1397" spans="1:12">
      <c r="A1397" s="313">
        <v>115</v>
      </c>
      <c r="B1397" s="313">
        <v>9</v>
      </c>
      <c r="C1397" s="318" t="s">
        <v>971</v>
      </c>
      <c r="D1397" s="316" t="s">
        <v>964</v>
      </c>
      <c r="E1397" s="316" t="s">
        <v>898</v>
      </c>
      <c r="F1397" s="316" t="s">
        <v>5657</v>
      </c>
      <c r="G1397" s="313" t="s">
        <v>5647</v>
      </c>
      <c r="H1397" s="313" t="s">
        <v>5673</v>
      </c>
      <c r="I1397" s="325">
        <v>954000</v>
      </c>
      <c r="J1397" s="325" t="s">
        <v>3174</v>
      </c>
      <c r="K1397" s="337"/>
      <c r="L1397" s="321">
        <v>80000</v>
      </c>
    </row>
    <row r="1398" spans="1:12">
      <c r="A1398" s="313">
        <v>115</v>
      </c>
      <c r="B1398" s="313">
        <v>10</v>
      </c>
      <c r="C1398" s="318" t="s">
        <v>1557</v>
      </c>
      <c r="D1398" s="316" t="s">
        <v>964</v>
      </c>
      <c r="E1398" s="322" t="s">
        <v>900</v>
      </c>
      <c r="F1398" s="316" t="s">
        <v>5658</v>
      </c>
      <c r="G1398" s="313" t="s">
        <v>5647</v>
      </c>
      <c r="H1398" s="313" t="s">
        <v>5674</v>
      </c>
      <c r="I1398" s="325">
        <v>965000</v>
      </c>
      <c r="J1398" s="325" t="s">
        <v>3174</v>
      </c>
      <c r="K1398" s="337"/>
      <c r="L1398" s="321">
        <v>93000</v>
      </c>
    </row>
    <row r="1399" spans="1:12">
      <c r="A1399" s="313">
        <v>115</v>
      </c>
      <c r="B1399" s="313">
        <v>11</v>
      </c>
      <c r="C1399" s="318" t="s">
        <v>5144</v>
      </c>
      <c r="D1399" s="316" t="s">
        <v>939</v>
      </c>
      <c r="E1399" s="322" t="s">
        <v>900</v>
      </c>
      <c r="F1399" s="316" t="s">
        <v>5659</v>
      </c>
      <c r="G1399" s="313" t="s">
        <v>5647</v>
      </c>
      <c r="H1399" s="313" t="s">
        <v>5675</v>
      </c>
      <c r="I1399" s="325">
        <v>831000</v>
      </c>
      <c r="J1399" s="325" t="s">
        <v>3174</v>
      </c>
      <c r="K1399" s="337"/>
      <c r="L1399" s="321">
        <v>61000</v>
      </c>
    </row>
    <row r="1400" spans="1:12">
      <c r="A1400" s="313">
        <v>115</v>
      </c>
      <c r="B1400" s="313">
        <v>12</v>
      </c>
      <c r="C1400" s="318" t="s">
        <v>2755</v>
      </c>
      <c r="D1400" s="316" t="s">
        <v>1012</v>
      </c>
      <c r="E1400" s="322" t="s">
        <v>900</v>
      </c>
      <c r="F1400" s="316" t="s">
        <v>5660</v>
      </c>
      <c r="G1400" s="313" t="s">
        <v>5647</v>
      </c>
      <c r="H1400" s="313" t="s">
        <v>5676</v>
      </c>
      <c r="I1400" s="325">
        <v>1106000</v>
      </c>
      <c r="J1400" s="325" t="s">
        <v>3174</v>
      </c>
      <c r="K1400" s="337"/>
      <c r="L1400" s="321">
        <v>102000</v>
      </c>
    </row>
    <row r="1401" spans="1:12">
      <c r="A1401" s="313">
        <v>115</v>
      </c>
      <c r="B1401" s="313">
        <v>13</v>
      </c>
      <c r="C1401" s="318" t="s">
        <v>1011</v>
      </c>
      <c r="D1401" s="316" t="s">
        <v>1012</v>
      </c>
      <c r="E1401" s="322" t="s">
        <v>900</v>
      </c>
      <c r="F1401" s="316" t="s">
        <v>5661</v>
      </c>
      <c r="G1401" s="313" t="s">
        <v>5647</v>
      </c>
      <c r="H1401" s="313" t="s">
        <v>5677</v>
      </c>
      <c r="I1401" s="325">
        <v>1256000</v>
      </c>
      <c r="J1401" s="325" t="s">
        <v>3174</v>
      </c>
      <c r="K1401" s="337"/>
      <c r="L1401" s="321">
        <v>122000</v>
      </c>
    </row>
    <row r="1402" spans="1:12">
      <c r="A1402" s="313">
        <v>115</v>
      </c>
      <c r="B1402" s="313">
        <v>14</v>
      </c>
      <c r="C1402" s="318" t="s">
        <v>1748</v>
      </c>
      <c r="D1402" s="316" t="s">
        <v>950</v>
      </c>
      <c r="E1402" s="322" t="s">
        <v>900</v>
      </c>
      <c r="F1402" s="316" t="s">
        <v>5662</v>
      </c>
      <c r="G1402" s="313" t="s">
        <v>5647</v>
      </c>
      <c r="H1402" s="313" t="s">
        <v>5678</v>
      </c>
      <c r="I1402" s="325">
        <v>881000</v>
      </c>
      <c r="J1402" s="325" t="s">
        <v>3174</v>
      </c>
      <c r="K1402" s="337"/>
      <c r="L1402" s="321">
        <v>70000</v>
      </c>
    </row>
    <row r="1403" spans="1:12">
      <c r="A1403" s="313">
        <v>115</v>
      </c>
      <c r="B1403" s="313">
        <v>15</v>
      </c>
      <c r="C1403" s="318" t="s">
        <v>2471</v>
      </c>
      <c r="D1403" s="316" t="s">
        <v>3239</v>
      </c>
      <c r="E1403" s="322" t="s">
        <v>900</v>
      </c>
      <c r="F1403" s="316" t="s">
        <v>5663</v>
      </c>
      <c r="G1403" s="313" t="s">
        <v>5647</v>
      </c>
      <c r="H1403" s="313" t="s">
        <v>5679</v>
      </c>
      <c r="I1403" s="325">
        <v>629000</v>
      </c>
      <c r="J1403" s="325" t="s">
        <v>3174</v>
      </c>
      <c r="K1403" s="337"/>
      <c r="L1403" s="321">
        <v>50400</v>
      </c>
    </row>
    <row r="1404" spans="1:12">
      <c r="A1404" s="313">
        <v>115</v>
      </c>
      <c r="B1404" s="313">
        <v>16</v>
      </c>
      <c r="C1404" s="318" t="s">
        <v>5631</v>
      </c>
      <c r="D1404" s="316" t="s">
        <v>1063</v>
      </c>
      <c r="E1404" s="322" t="s">
        <v>899</v>
      </c>
      <c r="F1404" s="316" t="s">
        <v>5632</v>
      </c>
      <c r="G1404" s="324" t="s">
        <v>5633</v>
      </c>
      <c r="H1404" s="313" t="s">
        <v>5635</v>
      </c>
      <c r="I1404" s="325">
        <v>680000</v>
      </c>
      <c r="J1404" s="325" t="s">
        <v>3174</v>
      </c>
      <c r="K1404" s="337"/>
      <c r="L1404" s="321">
        <v>43500</v>
      </c>
    </row>
    <row r="1405" spans="1:12">
      <c r="A1405" s="313">
        <v>115</v>
      </c>
      <c r="B1405" s="313">
        <v>17</v>
      </c>
      <c r="C1405" s="318" t="s">
        <v>5649</v>
      </c>
      <c r="D1405" s="316" t="s">
        <v>939</v>
      </c>
      <c r="E1405" s="322" t="s">
        <v>899</v>
      </c>
      <c r="F1405" s="316" t="s">
        <v>5664</v>
      </c>
      <c r="G1405" s="324" t="s">
        <v>4901</v>
      </c>
      <c r="H1405" s="313" t="s">
        <v>5648</v>
      </c>
      <c r="I1405" s="325">
        <v>802000</v>
      </c>
      <c r="J1405" s="321" t="s">
        <v>3960</v>
      </c>
      <c r="K1405" s="337"/>
      <c r="L1405" s="321">
        <v>60000</v>
      </c>
    </row>
    <row r="1406" spans="1:12" ht="33">
      <c r="A1406" s="372">
        <v>115</v>
      </c>
      <c r="B1406" s="372">
        <v>18</v>
      </c>
      <c r="C1406" s="372" t="s">
        <v>5684</v>
      </c>
      <c r="D1406" s="373" t="s">
        <v>964</v>
      </c>
      <c r="E1406" s="373" t="s">
        <v>900</v>
      </c>
      <c r="F1406" s="373" t="s">
        <v>5687</v>
      </c>
      <c r="G1406" s="372" t="s">
        <v>5690</v>
      </c>
      <c r="H1406" s="372" t="s">
        <v>5691</v>
      </c>
      <c r="I1406" s="378">
        <v>650000</v>
      </c>
      <c r="J1406" s="378" t="s">
        <v>5283</v>
      </c>
      <c r="K1406" s="401" t="s">
        <v>5695</v>
      </c>
      <c r="L1406" s="378">
        <v>103000</v>
      </c>
    </row>
    <row r="1407" spans="1:12" ht="33">
      <c r="A1407" s="372">
        <v>115</v>
      </c>
      <c r="B1407" s="372">
        <v>19</v>
      </c>
      <c r="C1407" s="372" t="s">
        <v>5686</v>
      </c>
      <c r="D1407" s="373" t="s">
        <v>964</v>
      </c>
      <c r="E1407" s="373" t="s">
        <v>899</v>
      </c>
      <c r="F1407" s="373" t="s">
        <v>5689</v>
      </c>
      <c r="G1407" s="372" t="s">
        <v>5690</v>
      </c>
      <c r="H1407" s="372" t="s">
        <v>5693</v>
      </c>
      <c r="I1407" s="378">
        <v>604420</v>
      </c>
      <c r="J1407" s="378" t="s">
        <v>5283</v>
      </c>
      <c r="K1407" s="401" t="s">
        <v>5696</v>
      </c>
      <c r="L1407" s="378">
        <v>52420</v>
      </c>
    </row>
    <row r="1408" spans="1:12" ht="33">
      <c r="A1408" s="372">
        <v>115</v>
      </c>
      <c r="B1408" s="372">
        <v>20</v>
      </c>
      <c r="C1408" s="372" t="s">
        <v>5685</v>
      </c>
      <c r="D1408" s="373" t="s">
        <v>964</v>
      </c>
      <c r="E1408" s="373" t="s">
        <v>899</v>
      </c>
      <c r="F1408" s="373" t="s">
        <v>5688</v>
      </c>
      <c r="G1408" s="372" t="s">
        <v>5690</v>
      </c>
      <c r="H1408" s="372" t="s">
        <v>5694</v>
      </c>
      <c r="I1408" s="378">
        <v>747500</v>
      </c>
      <c r="J1408" s="378" t="s">
        <v>5283</v>
      </c>
      <c r="K1408" s="401" t="s">
        <v>5697</v>
      </c>
      <c r="L1408" s="378">
        <v>80500</v>
      </c>
    </row>
    <row r="1409" spans="1:12">
      <c r="A1409" s="313">
        <v>115</v>
      </c>
      <c r="B1409" s="313">
        <v>21</v>
      </c>
      <c r="C1409" s="318" t="s">
        <v>5699</v>
      </c>
      <c r="D1409" s="316" t="s">
        <v>159</v>
      </c>
      <c r="E1409" s="316" t="s">
        <v>2154</v>
      </c>
      <c r="F1409" s="316" t="s">
        <v>5698</v>
      </c>
      <c r="G1409" s="324" t="s">
        <v>5646</v>
      </c>
      <c r="H1409" s="313" t="s">
        <v>5702</v>
      </c>
      <c r="I1409" s="325">
        <v>810000</v>
      </c>
      <c r="J1409" s="318" t="s">
        <v>3174</v>
      </c>
      <c r="K1409" s="337"/>
      <c r="L1409" s="321">
        <v>73800</v>
      </c>
    </row>
    <row r="1410" spans="1:12" ht="33">
      <c r="A1410" s="372">
        <v>115</v>
      </c>
      <c r="B1410" s="372">
        <v>22</v>
      </c>
      <c r="C1410" s="372" t="s">
        <v>922</v>
      </c>
      <c r="D1410" s="373" t="s">
        <v>2860</v>
      </c>
      <c r="E1410" s="373" t="s">
        <v>900</v>
      </c>
      <c r="F1410" s="373" t="s">
        <v>5703</v>
      </c>
      <c r="G1410" s="372" t="s">
        <v>5690</v>
      </c>
      <c r="H1410" s="372" t="s">
        <v>5700</v>
      </c>
      <c r="I1410" s="378">
        <v>736980</v>
      </c>
      <c r="J1410" s="378" t="s">
        <v>5283</v>
      </c>
      <c r="K1410" s="401" t="s">
        <v>5701</v>
      </c>
      <c r="L1410" s="378">
        <v>79980</v>
      </c>
    </row>
    <row r="1411" spans="1:12">
      <c r="A1411" s="313">
        <v>115</v>
      </c>
      <c r="B1411" s="313">
        <v>23</v>
      </c>
      <c r="C1411" s="313" t="s">
        <v>2317</v>
      </c>
      <c r="D1411" s="316" t="s">
        <v>159</v>
      </c>
      <c r="E1411" s="316" t="s">
        <v>900</v>
      </c>
      <c r="F1411" s="316" t="s">
        <v>5710</v>
      </c>
      <c r="G1411" s="318" t="s">
        <v>5705</v>
      </c>
      <c r="H1411" s="313" t="s">
        <v>5826</v>
      </c>
      <c r="I1411" s="325">
        <v>1211000</v>
      </c>
      <c r="J1411" s="321" t="s">
        <v>3174</v>
      </c>
      <c r="K1411" s="321"/>
      <c r="L1411" s="321">
        <v>125900</v>
      </c>
    </row>
    <row r="1412" spans="1:12">
      <c r="A1412" s="313">
        <v>115</v>
      </c>
      <c r="B1412" s="313">
        <v>24</v>
      </c>
      <c r="C1412" s="313" t="s">
        <v>2620</v>
      </c>
      <c r="D1412" s="322" t="s">
        <v>3393</v>
      </c>
      <c r="E1412" s="322" t="s">
        <v>898</v>
      </c>
      <c r="F1412" s="322" t="s">
        <v>5711</v>
      </c>
      <c r="G1412" s="313" t="s">
        <v>5646</v>
      </c>
      <c r="H1412" s="313" t="s">
        <v>5824</v>
      </c>
      <c r="I1412" s="325">
        <v>794000</v>
      </c>
      <c r="J1412" s="321" t="s">
        <v>3174</v>
      </c>
      <c r="K1412" s="321" t="s">
        <v>5706</v>
      </c>
      <c r="L1412" s="321">
        <v>71400</v>
      </c>
    </row>
    <row r="1413" spans="1:12">
      <c r="A1413" s="313">
        <v>115</v>
      </c>
      <c r="B1413" s="313">
        <v>25</v>
      </c>
      <c r="C1413" s="313" t="s">
        <v>3096</v>
      </c>
      <c r="D1413" s="316" t="s">
        <v>3097</v>
      </c>
      <c r="E1413" s="316" t="s">
        <v>900</v>
      </c>
      <c r="F1413" s="316" t="s">
        <v>5713</v>
      </c>
      <c r="G1413" s="313" t="s">
        <v>5646</v>
      </c>
      <c r="H1413" s="313" t="s">
        <v>5823</v>
      </c>
      <c r="I1413" s="325">
        <v>1135000</v>
      </c>
      <c r="J1413" s="321" t="s">
        <v>3174</v>
      </c>
      <c r="K1413" s="321"/>
      <c r="L1413" s="321">
        <v>103000</v>
      </c>
    </row>
    <row r="1414" spans="1:12">
      <c r="A1414" s="313">
        <v>115</v>
      </c>
      <c r="B1414" s="313">
        <v>26</v>
      </c>
      <c r="C1414" s="313" t="s">
        <v>1011</v>
      </c>
      <c r="D1414" s="316" t="s">
        <v>1012</v>
      </c>
      <c r="E1414" s="316" t="s">
        <v>900</v>
      </c>
      <c r="F1414" s="316" t="s">
        <v>5714</v>
      </c>
      <c r="G1414" s="313" t="s">
        <v>5646</v>
      </c>
      <c r="H1414" s="313" t="s">
        <v>5816</v>
      </c>
      <c r="I1414" s="325">
        <v>1126000</v>
      </c>
      <c r="J1414" s="321" t="s">
        <v>3174</v>
      </c>
      <c r="K1414" s="321"/>
      <c r="L1414" s="321">
        <v>136000</v>
      </c>
    </row>
    <row r="1415" spans="1:12">
      <c r="A1415" s="313">
        <v>115</v>
      </c>
      <c r="B1415" s="313">
        <v>27</v>
      </c>
      <c r="C1415" s="313" t="s">
        <v>2172</v>
      </c>
      <c r="D1415" s="316" t="s">
        <v>3393</v>
      </c>
      <c r="E1415" s="316" t="s">
        <v>900</v>
      </c>
      <c r="F1415" s="316" t="s">
        <v>5707</v>
      </c>
      <c r="G1415" s="313" t="s">
        <v>5646</v>
      </c>
      <c r="H1415" s="313" t="s">
        <v>5817</v>
      </c>
      <c r="I1415" s="325">
        <v>562000</v>
      </c>
      <c r="J1415" s="321" t="s">
        <v>3174</v>
      </c>
      <c r="K1415" s="321"/>
      <c r="L1415" s="321">
        <v>30000</v>
      </c>
    </row>
    <row r="1416" spans="1:12">
      <c r="A1416" s="313">
        <v>115</v>
      </c>
      <c r="B1416" s="313">
        <v>28</v>
      </c>
      <c r="C1416" s="313" t="s">
        <v>2976</v>
      </c>
      <c r="D1416" s="316" t="s">
        <v>1614</v>
      </c>
      <c r="E1416" s="316" t="s">
        <v>898</v>
      </c>
      <c r="F1416" s="316" t="s">
        <v>5717</v>
      </c>
      <c r="G1416" s="313" t="s">
        <v>5646</v>
      </c>
      <c r="H1416" s="313" t="s">
        <v>5818</v>
      </c>
      <c r="I1416" s="325">
        <v>1309000</v>
      </c>
      <c r="J1416" s="321" t="s">
        <v>3174</v>
      </c>
      <c r="K1416" s="321"/>
      <c r="L1416" s="321">
        <v>130100</v>
      </c>
    </row>
    <row r="1417" spans="1:12">
      <c r="A1417" s="313">
        <v>115</v>
      </c>
      <c r="B1417" s="313">
        <v>29</v>
      </c>
      <c r="C1417" s="313" t="s">
        <v>1084</v>
      </c>
      <c r="D1417" s="316" t="s">
        <v>964</v>
      </c>
      <c r="E1417" s="316" t="s">
        <v>900</v>
      </c>
      <c r="F1417" s="316" t="s">
        <v>5708</v>
      </c>
      <c r="G1417" s="313" t="s">
        <v>5646</v>
      </c>
      <c r="H1417" s="313" t="s">
        <v>5819</v>
      </c>
      <c r="I1417" s="325">
        <v>1340000</v>
      </c>
      <c r="J1417" s="321" t="s">
        <v>3174</v>
      </c>
      <c r="K1417" s="321"/>
      <c r="L1417" s="321">
        <v>130000</v>
      </c>
    </row>
    <row r="1418" spans="1:12">
      <c r="A1418" s="313">
        <v>115</v>
      </c>
      <c r="B1418" s="313">
        <v>30</v>
      </c>
      <c r="C1418" s="313" t="s">
        <v>3392</v>
      </c>
      <c r="D1418" s="316" t="s">
        <v>3393</v>
      </c>
      <c r="E1418" s="316" t="s">
        <v>898</v>
      </c>
      <c r="F1418" s="316" t="s">
        <v>5709</v>
      </c>
      <c r="G1418" s="313" t="s">
        <v>5646</v>
      </c>
      <c r="H1418" s="313" t="s">
        <v>5820</v>
      </c>
      <c r="I1418" s="325">
        <v>1202000</v>
      </c>
      <c r="J1418" s="321" t="s">
        <v>3174</v>
      </c>
      <c r="K1418" s="321"/>
      <c r="L1418" s="321">
        <v>115100</v>
      </c>
    </row>
    <row r="1419" spans="1:12">
      <c r="A1419" s="313">
        <v>115</v>
      </c>
      <c r="B1419" s="313">
        <v>31</v>
      </c>
      <c r="C1419" s="313" t="s">
        <v>4990</v>
      </c>
      <c r="D1419" s="316" t="s">
        <v>964</v>
      </c>
      <c r="E1419" s="316" t="s">
        <v>898</v>
      </c>
      <c r="F1419" s="316" t="s">
        <v>5715</v>
      </c>
      <c r="G1419" s="313" t="s">
        <v>5646</v>
      </c>
      <c r="H1419" s="313" t="s">
        <v>5821</v>
      </c>
      <c r="I1419" s="325">
        <v>1219000</v>
      </c>
      <c r="J1419" s="321" t="s">
        <v>3174</v>
      </c>
      <c r="K1419" s="321"/>
      <c r="L1419" s="321">
        <v>110000</v>
      </c>
    </row>
    <row r="1420" spans="1:12">
      <c r="A1420" s="313">
        <v>115</v>
      </c>
      <c r="B1420" s="313">
        <v>32</v>
      </c>
      <c r="C1420" s="313" t="s">
        <v>997</v>
      </c>
      <c r="D1420" s="316" t="s">
        <v>964</v>
      </c>
      <c r="E1420" s="316" t="s">
        <v>900</v>
      </c>
      <c r="F1420" s="316" t="s">
        <v>5716</v>
      </c>
      <c r="G1420" s="313" t="s">
        <v>5646</v>
      </c>
      <c r="H1420" s="313" t="s">
        <v>5822</v>
      </c>
      <c r="I1420" s="325">
        <v>900000</v>
      </c>
      <c r="J1420" s="321" t="s">
        <v>3174</v>
      </c>
      <c r="K1420" s="321"/>
      <c r="L1420" s="321">
        <v>73000</v>
      </c>
    </row>
    <row r="1421" spans="1:12">
      <c r="A1421" s="313">
        <v>115</v>
      </c>
      <c r="B1421" s="313">
        <v>33</v>
      </c>
      <c r="C1421" s="313" t="s">
        <v>5813</v>
      </c>
      <c r="D1421" s="316" t="s">
        <v>1005</v>
      </c>
      <c r="E1421" s="316" t="s">
        <v>899</v>
      </c>
      <c r="F1421" s="316" t="s">
        <v>5741</v>
      </c>
      <c r="G1421" s="313" t="s">
        <v>5647</v>
      </c>
      <c r="H1421" s="313" t="s">
        <v>5768</v>
      </c>
      <c r="I1421" s="325">
        <v>863000</v>
      </c>
      <c r="J1421" s="321" t="s">
        <v>3174</v>
      </c>
      <c r="K1421" s="321"/>
      <c r="L1421" s="321">
        <v>79500</v>
      </c>
    </row>
    <row r="1422" spans="1:12">
      <c r="A1422" s="313">
        <v>115</v>
      </c>
      <c r="B1422" s="313">
        <v>34</v>
      </c>
      <c r="C1422" s="313" t="s">
        <v>1326</v>
      </c>
      <c r="D1422" s="316" t="s">
        <v>923</v>
      </c>
      <c r="E1422" s="316" t="s">
        <v>898</v>
      </c>
      <c r="F1422" s="316" t="s">
        <v>5742</v>
      </c>
      <c r="G1422" s="313" t="s">
        <v>5647</v>
      </c>
      <c r="H1422" s="313" t="s">
        <v>5769</v>
      </c>
      <c r="I1422" s="325">
        <v>870000</v>
      </c>
      <c r="J1422" s="321" t="s">
        <v>3174</v>
      </c>
      <c r="K1422" s="321"/>
      <c r="L1422" s="321">
        <v>69000</v>
      </c>
    </row>
    <row r="1423" spans="1:12">
      <c r="A1423" s="313">
        <v>115</v>
      </c>
      <c r="B1423" s="313">
        <v>35</v>
      </c>
      <c r="C1423" s="313" t="s">
        <v>4837</v>
      </c>
      <c r="D1423" s="316" t="s">
        <v>923</v>
      </c>
      <c r="E1423" s="316" t="s">
        <v>899</v>
      </c>
      <c r="F1423" s="316" t="s">
        <v>5743</v>
      </c>
      <c r="G1423" s="313" t="s">
        <v>5647</v>
      </c>
      <c r="H1423" s="313" t="s">
        <v>5770</v>
      </c>
      <c r="I1423" s="325">
        <v>820000</v>
      </c>
      <c r="J1423" s="321" t="s">
        <v>3960</v>
      </c>
      <c r="K1423" s="321"/>
      <c r="L1423" s="321">
        <v>65000</v>
      </c>
    </row>
    <row r="1424" spans="1:12">
      <c r="A1424" s="313">
        <v>115</v>
      </c>
      <c r="B1424" s="313">
        <v>36</v>
      </c>
      <c r="C1424" s="313" t="s">
        <v>5814</v>
      </c>
      <c r="D1424" s="316" t="s">
        <v>923</v>
      </c>
      <c r="E1424" s="316" t="s">
        <v>2154</v>
      </c>
      <c r="F1424" s="316" t="s">
        <v>5718</v>
      </c>
      <c r="G1424" s="313" t="s">
        <v>5647</v>
      </c>
      <c r="H1424" s="313" t="s">
        <v>5771</v>
      </c>
      <c r="I1424" s="325">
        <v>820000</v>
      </c>
      <c r="J1424" s="321" t="s">
        <v>3960</v>
      </c>
      <c r="K1424" s="321"/>
      <c r="L1424" s="321">
        <v>75000</v>
      </c>
    </row>
    <row r="1425" spans="1:12">
      <c r="A1425" s="313">
        <v>115</v>
      </c>
      <c r="B1425" s="313">
        <v>37</v>
      </c>
      <c r="C1425" s="313" t="s">
        <v>1231</v>
      </c>
      <c r="D1425" s="316" t="s">
        <v>923</v>
      </c>
      <c r="E1425" s="316" t="s">
        <v>900</v>
      </c>
      <c r="F1425" s="316" t="s">
        <v>5744</v>
      </c>
      <c r="G1425" s="313" t="s">
        <v>5647</v>
      </c>
      <c r="H1425" s="313" t="s">
        <v>5772</v>
      </c>
      <c r="I1425" s="325">
        <v>850000</v>
      </c>
      <c r="J1425" s="321" t="s">
        <v>3174</v>
      </c>
      <c r="K1425" s="321"/>
      <c r="L1425" s="321">
        <v>79102</v>
      </c>
    </row>
    <row r="1426" spans="1:12">
      <c r="A1426" s="313">
        <v>115</v>
      </c>
      <c r="B1426" s="313">
        <v>38</v>
      </c>
      <c r="C1426" s="313" t="s">
        <v>1382</v>
      </c>
      <c r="D1426" s="316" t="s">
        <v>1063</v>
      </c>
      <c r="E1426" s="316" t="s">
        <v>898</v>
      </c>
      <c r="F1426" s="316" t="s">
        <v>5745</v>
      </c>
      <c r="G1426" s="313" t="s">
        <v>5647</v>
      </c>
      <c r="H1426" s="313" t="s">
        <v>5773</v>
      </c>
      <c r="I1426" s="325">
        <v>890000</v>
      </c>
      <c r="J1426" s="321" t="s">
        <v>3174</v>
      </c>
      <c r="K1426" s="321"/>
      <c r="L1426" s="321">
        <v>73500</v>
      </c>
    </row>
    <row r="1427" spans="1:12">
      <c r="A1427" s="313">
        <v>115</v>
      </c>
      <c r="B1427" s="313">
        <v>39</v>
      </c>
      <c r="C1427" s="313" t="s">
        <v>1062</v>
      </c>
      <c r="D1427" s="316" t="s">
        <v>1063</v>
      </c>
      <c r="E1427" s="316" t="s">
        <v>900</v>
      </c>
      <c r="F1427" s="316" t="s">
        <v>5719</v>
      </c>
      <c r="G1427" s="313" t="s">
        <v>5647</v>
      </c>
      <c r="H1427" s="313" t="s">
        <v>5774</v>
      </c>
      <c r="I1427" s="325">
        <v>1090000</v>
      </c>
      <c r="J1427" s="321" t="s">
        <v>3174</v>
      </c>
      <c r="K1427" s="321"/>
      <c r="L1427" s="321">
        <v>94500</v>
      </c>
    </row>
    <row r="1428" spans="1:12">
      <c r="A1428" s="313">
        <v>115</v>
      </c>
      <c r="B1428" s="313">
        <v>40</v>
      </c>
      <c r="C1428" s="313" t="s">
        <v>1075</v>
      </c>
      <c r="D1428" s="316" t="s">
        <v>923</v>
      </c>
      <c r="E1428" s="316" t="s">
        <v>900</v>
      </c>
      <c r="F1428" s="316" t="s">
        <v>5720</v>
      </c>
      <c r="G1428" s="313" t="s">
        <v>5647</v>
      </c>
      <c r="H1428" s="313" t="s">
        <v>5775</v>
      </c>
      <c r="I1428" s="325">
        <v>750000</v>
      </c>
      <c r="J1428" s="321" t="s">
        <v>3174</v>
      </c>
      <c r="K1428" s="321"/>
      <c r="L1428" s="321">
        <v>56000</v>
      </c>
    </row>
    <row r="1429" spans="1:12">
      <c r="A1429" s="313">
        <v>115</v>
      </c>
      <c r="B1429" s="313">
        <v>41</v>
      </c>
      <c r="C1429" s="313" t="s">
        <v>3227</v>
      </c>
      <c r="D1429" s="316" t="s">
        <v>923</v>
      </c>
      <c r="E1429" s="316" t="s">
        <v>900</v>
      </c>
      <c r="F1429" s="316" t="s">
        <v>5746</v>
      </c>
      <c r="G1429" s="313" t="s">
        <v>5647</v>
      </c>
      <c r="H1429" s="313" t="s">
        <v>5776</v>
      </c>
      <c r="I1429" s="325">
        <v>800000</v>
      </c>
      <c r="J1429" s="321" t="s">
        <v>3174</v>
      </c>
      <c r="K1429" s="321"/>
      <c r="L1429" s="321">
        <v>63100</v>
      </c>
    </row>
    <row r="1430" spans="1:12">
      <c r="A1430" s="313">
        <v>115</v>
      </c>
      <c r="B1430" s="313">
        <v>42</v>
      </c>
      <c r="C1430" s="313" t="s">
        <v>4835</v>
      </c>
      <c r="D1430" s="316" t="s">
        <v>923</v>
      </c>
      <c r="E1430" s="316" t="s">
        <v>899</v>
      </c>
      <c r="F1430" s="316" t="s">
        <v>5747</v>
      </c>
      <c r="G1430" s="313" t="s">
        <v>5647</v>
      </c>
      <c r="H1430" s="313" t="s">
        <v>5777</v>
      </c>
      <c r="I1430" s="325">
        <v>820000</v>
      </c>
      <c r="J1430" s="321" t="s">
        <v>3960</v>
      </c>
      <c r="K1430" s="321"/>
      <c r="L1430" s="321">
        <v>65000</v>
      </c>
    </row>
    <row r="1431" spans="1:12">
      <c r="A1431" s="313">
        <v>115</v>
      </c>
      <c r="B1431" s="313">
        <v>43</v>
      </c>
      <c r="C1431" s="313" t="s">
        <v>1028</v>
      </c>
      <c r="D1431" s="316" t="s">
        <v>939</v>
      </c>
      <c r="E1431" s="316" t="s">
        <v>900</v>
      </c>
      <c r="F1431" s="316" t="s">
        <v>5721</v>
      </c>
      <c r="G1431" s="313" t="s">
        <v>5647</v>
      </c>
      <c r="H1431" s="313" t="s">
        <v>5778</v>
      </c>
      <c r="I1431" s="325">
        <v>694000</v>
      </c>
      <c r="J1431" s="321" t="s">
        <v>3174</v>
      </c>
      <c r="K1431" s="321"/>
      <c r="L1431" s="321">
        <v>58000</v>
      </c>
    </row>
    <row r="1432" spans="1:12">
      <c r="A1432" s="313">
        <v>115</v>
      </c>
      <c r="B1432" s="313">
        <v>44</v>
      </c>
      <c r="C1432" s="313" t="s">
        <v>3886</v>
      </c>
      <c r="D1432" s="316" t="s">
        <v>1859</v>
      </c>
      <c r="E1432" s="316" t="s">
        <v>898</v>
      </c>
      <c r="F1432" s="316" t="s">
        <v>5722</v>
      </c>
      <c r="G1432" s="313" t="s">
        <v>5647</v>
      </c>
      <c r="H1432" s="313" t="s">
        <v>5779</v>
      </c>
      <c r="I1432" s="325">
        <v>807000</v>
      </c>
      <c r="J1432" s="321" t="s">
        <v>3174</v>
      </c>
      <c r="K1432" s="321"/>
      <c r="L1432" s="321">
        <v>57000</v>
      </c>
    </row>
    <row r="1433" spans="1:12">
      <c r="A1433" s="313">
        <v>115</v>
      </c>
      <c r="B1433" s="313">
        <v>45</v>
      </c>
      <c r="C1433" s="313" t="s">
        <v>1769</v>
      </c>
      <c r="D1433" s="316" t="s">
        <v>935</v>
      </c>
      <c r="E1433" s="316" t="s">
        <v>898</v>
      </c>
      <c r="F1433" s="316" t="s">
        <v>5748</v>
      </c>
      <c r="G1433" s="313" t="s">
        <v>5647</v>
      </c>
      <c r="H1433" s="313" t="s">
        <v>5780</v>
      </c>
      <c r="I1433" s="325">
        <v>765000</v>
      </c>
      <c r="J1433" s="321" t="s">
        <v>3174</v>
      </c>
      <c r="K1433" s="321"/>
      <c r="L1433" s="321">
        <v>55700</v>
      </c>
    </row>
    <row r="1434" spans="1:12">
      <c r="A1434" s="313">
        <v>115</v>
      </c>
      <c r="B1434" s="313">
        <v>46</v>
      </c>
      <c r="C1434" s="313" t="s">
        <v>994</v>
      </c>
      <c r="D1434" s="316" t="s">
        <v>1859</v>
      </c>
      <c r="E1434" s="316" t="s">
        <v>900</v>
      </c>
      <c r="F1434" s="316" t="s">
        <v>5749</v>
      </c>
      <c r="G1434" s="313" t="s">
        <v>5647</v>
      </c>
      <c r="H1434" s="313" t="s">
        <v>5781</v>
      </c>
      <c r="I1434" s="325">
        <v>672000</v>
      </c>
      <c r="J1434" s="321" t="s">
        <v>3174</v>
      </c>
      <c r="K1434" s="321"/>
      <c r="L1434" s="321">
        <v>48445</v>
      </c>
    </row>
    <row r="1435" spans="1:12">
      <c r="A1435" s="313">
        <v>115</v>
      </c>
      <c r="B1435" s="313">
        <v>47</v>
      </c>
      <c r="C1435" s="313" t="s">
        <v>1623</v>
      </c>
      <c r="D1435" s="316" t="s">
        <v>950</v>
      </c>
      <c r="E1435" s="316" t="s">
        <v>898</v>
      </c>
      <c r="F1435" s="316" t="s">
        <v>5750</v>
      </c>
      <c r="G1435" s="313" t="s">
        <v>5647</v>
      </c>
      <c r="H1435" s="313" t="s">
        <v>5782</v>
      </c>
      <c r="I1435" s="325">
        <v>934000</v>
      </c>
      <c r="J1435" s="321" t="s">
        <v>3174</v>
      </c>
      <c r="K1435" s="321"/>
      <c r="L1435" s="321">
        <v>80600</v>
      </c>
    </row>
    <row r="1436" spans="1:12">
      <c r="A1436" s="313">
        <v>115</v>
      </c>
      <c r="B1436" s="313">
        <v>48</v>
      </c>
      <c r="C1436" s="313" t="s">
        <v>1353</v>
      </c>
      <c r="D1436" s="316" t="s">
        <v>935</v>
      </c>
      <c r="E1436" s="316" t="s">
        <v>898</v>
      </c>
      <c r="F1436" s="316" t="s">
        <v>5751</v>
      </c>
      <c r="G1436" s="313" t="s">
        <v>5647</v>
      </c>
      <c r="H1436" s="313" t="s">
        <v>5783</v>
      </c>
      <c r="I1436" s="325">
        <v>583000</v>
      </c>
      <c r="J1436" s="321" t="s">
        <v>3174</v>
      </c>
      <c r="K1436" s="321"/>
      <c r="L1436" s="321">
        <v>43900</v>
      </c>
    </row>
    <row r="1437" spans="1:12">
      <c r="A1437" s="313">
        <v>115</v>
      </c>
      <c r="B1437" s="313">
        <v>49</v>
      </c>
      <c r="C1437" s="313" t="s">
        <v>2104</v>
      </c>
      <c r="D1437" s="316" t="s">
        <v>950</v>
      </c>
      <c r="E1437" s="316" t="s">
        <v>900</v>
      </c>
      <c r="F1437" s="316" t="s">
        <v>5752</v>
      </c>
      <c r="G1437" s="313" t="s">
        <v>5647</v>
      </c>
      <c r="H1437" s="313" t="s">
        <v>5784</v>
      </c>
      <c r="I1437" s="325">
        <v>896000</v>
      </c>
      <c r="J1437" s="321" t="s">
        <v>3174</v>
      </c>
      <c r="K1437" s="321"/>
      <c r="L1437" s="321">
        <v>76000</v>
      </c>
    </row>
    <row r="1438" spans="1:12">
      <c r="A1438" s="313">
        <v>115</v>
      </c>
      <c r="B1438" s="313">
        <v>50</v>
      </c>
      <c r="C1438" s="313" t="s">
        <v>5258</v>
      </c>
      <c r="D1438" s="316" t="s">
        <v>1614</v>
      </c>
      <c r="E1438" s="316" t="s">
        <v>898</v>
      </c>
      <c r="F1438" s="316" t="s">
        <v>5753</v>
      </c>
      <c r="G1438" s="313" t="s">
        <v>5647</v>
      </c>
      <c r="H1438" s="313" t="s">
        <v>5785</v>
      </c>
      <c r="I1438" s="325">
        <v>1386000</v>
      </c>
      <c r="J1438" s="321" t="s">
        <v>3174</v>
      </c>
      <c r="K1438" s="321"/>
      <c r="L1438" s="321">
        <v>136000</v>
      </c>
    </row>
    <row r="1439" spans="1:12">
      <c r="A1439" s="313">
        <v>115</v>
      </c>
      <c r="B1439" s="313">
        <v>51</v>
      </c>
      <c r="C1439" s="313" t="s">
        <v>3848</v>
      </c>
      <c r="D1439" s="316" t="s">
        <v>1614</v>
      </c>
      <c r="E1439" s="316" t="s">
        <v>898</v>
      </c>
      <c r="F1439" s="316" t="s">
        <v>5723</v>
      </c>
      <c r="G1439" s="313" t="s">
        <v>5647</v>
      </c>
      <c r="H1439" s="313" t="s">
        <v>5786</v>
      </c>
      <c r="I1439" s="325">
        <v>1368000</v>
      </c>
      <c r="J1439" s="321" t="s">
        <v>3174</v>
      </c>
      <c r="K1439" s="321"/>
      <c r="L1439" s="321">
        <v>134000</v>
      </c>
    </row>
    <row r="1440" spans="1:12">
      <c r="A1440" s="313">
        <v>115</v>
      </c>
      <c r="B1440" s="313">
        <v>52</v>
      </c>
      <c r="C1440" s="313" t="s">
        <v>1019</v>
      </c>
      <c r="D1440" s="316" t="s">
        <v>939</v>
      </c>
      <c r="E1440" s="316" t="s">
        <v>900</v>
      </c>
      <c r="F1440" s="316" t="s">
        <v>5724</v>
      </c>
      <c r="G1440" s="313" t="s">
        <v>5647</v>
      </c>
      <c r="H1440" s="313" t="s">
        <v>5787</v>
      </c>
      <c r="I1440" s="325">
        <v>890000</v>
      </c>
      <c r="J1440" s="321" t="s">
        <v>3174</v>
      </c>
      <c r="K1440" s="321"/>
      <c r="L1440" s="321">
        <v>73000</v>
      </c>
    </row>
    <row r="1441" spans="1:12">
      <c r="A1441" s="313">
        <v>115</v>
      </c>
      <c r="B1441" s="313">
        <v>53</v>
      </c>
      <c r="C1441" s="313" t="s">
        <v>1676</v>
      </c>
      <c r="D1441" s="316" t="s">
        <v>935</v>
      </c>
      <c r="E1441" s="316" t="s">
        <v>900</v>
      </c>
      <c r="F1441" s="316" t="s">
        <v>5754</v>
      </c>
      <c r="G1441" s="313" t="s">
        <v>5647</v>
      </c>
      <c r="H1441" s="313" t="s">
        <v>5788</v>
      </c>
      <c r="I1441" s="325">
        <v>902000</v>
      </c>
      <c r="J1441" s="321" t="s">
        <v>3174</v>
      </c>
      <c r="K1441" s="321"/>
      <c r="L1441" s="321">
        <v>70000</v>
      </c>
    </row>
    <row r="1442" spans="1:12">
      <c r="A1442" s="313">
        <v>115</v>
      </c>
      <c r="B1442" s="313">
        <v>54</v>
      </c>
      <c r="C1442" s="313" t="s">
        <v>2853</v>
      </c>
      <c r="D1442" s="316" t="s">
        <v>1614</v>
      </c>
      <c r="E1442" s="316" t="s">
        <v>900</v>
      </c>
      <c r="F1442" s="316" t="s">
        <v>5725</v>
      </c>
      <c r="G1442" s="313" t="s">
        <v>5647</v>
      </c>
      <c r="H1442" s="313" t="s">
        <v>5789</v>
      </c>
      <c r="I1442" s="325">
        <v>978000</v>
      </c>
      <c r="J1442" s="321" t="s">
        <v>3174</v>
      </c>
      <c r="K1442" s="321"/>
      <c r="L1442" s="321">
        <v>76000</v>
      </c>
    </row>
    <row r="1443" spans="1:12">
      <c r="A1443" s="313">
        <v>115</v>
      </c>
      <c r="B1443" s="313">
        <v>55</v>
      </c>
      <c r="C1443" s="313" t="s">
        <v>4033</v>
      </c>
      <c r="D1443" s="316" t="s">
        <v>964</v>
      </c>
      <c r="E1443" s="316" t="s">
        <v>899</v>
      </c>
      <c r="F1443" s="316" t="s">
        <v>5726</v>
      </c>
      <c r="G1443" s="313" t="s">
        <v>5647</v>
      </c>
      <c r="H1443" s="313" t="s">
        <v>5790</v>
      </c>
      <c r="I1443" s="325">
        <v>1121000</v>
      </c>
      <c r="J1443" s="321" t="s">
        <v>3174</v>
      </c>
      <c r="K1443" s="321"/>
      <c r="L1443" s="321">
        <v>104000</v>
      </c>
    </row>
    <row r="1444" spans="1:12">
      <c r="A1444" s="313">
        <v>115</v>
      </c>
      <c r="B1444" s="313">
        <v>56</v>
      </c>
      <c r="C1444" s="313" t="s">
        <v>978</v>
      </c>
      <c r="D1444" s="316" t="s">
        <v>1614</v>
      </c>
      <c r="E1444" s="316" t="s">
        <v>900</v>
      </c>
      <c r="F1444" s="316" t="s">
        <v>5727</v>
      </c>
      <c r="G1444" s="313" t="s">
        <v>5647</v>
      </c>
      <c r="H1444" s="313" t="s">
        <v>5791</v>
      </c>
      <c r="I1444" s="325">
        <v>931000</v>
      </c>
      <c r="J1444" s="321" t="s">
        <v>3174</v>
      </c>
      <c r="K1444" s="321"/>
      <c r="L1444" s="321">
        <v>75000</v>
      </c>
    </row>
    <row r="1445" spans="1:12">
      <c r="A1445" s="313">
        <v>115</v>
      </c>
      <c r="B1445" s="313">
        <v>57</v>
      </c>
      <c r="C1445" s="313" t="s">
        <v>4295</v>
      </c>
      <c r="D1445" s="316" t="s">
        <v>964</v>
      </c>
      <c r="E1445" s="316" t="s">
        <v>899</v>
      </c>
      <c r="F1445" s="316" t="s">
        <v>5728</v>
      </c>
      <c r="G1445" s="313" t="s">
        <v>5647</v>
      </c>
      <c r="H1445" s="313" t="s">
        <v>5792</v>
      </c>
      <c r="I1445" s="325">
        <v>987000</v>
      </c>
      <c r="J1445" s="321" t="s">
        <v>3174</v>
      </c>
      <c r="K1445" s="321"/>
      <c r="L1445" s="321">
        <v>83000</v>
      </c>
    </row>
    <row r="1446" spans="1:12">
      <c r="A1446" s="313">
        <v>115</v>
      </c>
      <c r="B1446" s="313">
        <v>58</v>
      </c>
      <c r="C1446" s="313" t="s">
        <v>946</v>
      </c>
      <c r="D1446" s="316" t="s">
        <v>930</v>
      </c>
      <c r="E1446" s="316" t="s">
        <v>900</v>
      </c>
      <c r="F1446" s="316" t="s">
        <v>5729</v>
      </c>
      <c r="G1446" s="313" t="s">
        <v>5647</v>
      </c>
      <c r="H1446" s="313" t="s">
        <v>5793</v>
      </c>
      <c r="I1446" s="325">
        <v>852000</v>
      </c>
      <c r="J1446" s="321" t="s">
        <v>3174</v>
      </c>
      <c r="K1446" s="321"/>
      <c r="L1446" s="321">
        <v>64000</v>
      </c>
    </row>
    <row r="1447" spans="1:12">
      <c r="A1447" s="313">
        <v>115</v>
      </c>
      <c r="B1447" s="313">
        <v>59</v>
      </c>
      <c r="C1447" s="313" t="s">
        <v>4842</v>
      </c>
      <c r="D1447" s="316" t="s">
        <v>1859</v>
      </c>
      <c r="E1447" s="316" t="s">
        <v>899</v>
      </c>
      <c r="F1447" s="316" t="s">
        <v>5730</v>
      </c>
      <c r="G1447" s="313" t="s">
        <v>5647</v>
      </c>
      <c r="H1447" s="313" t="s">
        <v>5794</v>
      </c>
      <c r="I1447" s="325">
        <v>800000</v>
      </c>
      <c r="J1447" s="321" t="s">
        <v>3960</v>
      </c>
      <c r="K1447" s="321"/>
      <c r="L1447" s="321">
        <v>72000</v>
      </c>
    </row>
    <row r="1448" spans="1:12">
      <c r="A1448" s="313">
        <v>115</v>
      </c>
      <c r="B1448" s="313">
        <v>60</v>
      </c>
      <c r="C1448" s="313" t="s">
        <v>4990</v>
      </c>
      <c r="D1448" s="316" t="s">
        <v>964</v>
      </c>
      <c r="E1448" s="316" t="s">
        <v>898</v>
      </c>
      <c r="F1448" s="316" t="s">
        <v>5731</v>
      </c>
      <c r="G1448" s="313" t="s">
        <v>5647</v>
      </c>
      <c r="H1448" s="313" t="s">
        <v>5795</v>
      </c>
      <c r="I1448" s="325">
        <v>922000</v>
      </c>
      <c r="J1448" s="321" t="s">
        <v>3174</v>
      </c>
      <c r="K1448" s="321"/>
      <c r="L1448" s="321">
        <v>103000</v>
      </c>
    </row>
    <row r="1449" spans="1:12">
      <c r="A1449" s="313">
        <v>115</v>
      </c>
      <c r="B1449" s="313">
        <v>61</v>
      </c>
      <c r="C1449" s="313" t="s">
        <v>5457</v>
      </c>
      <c r="D1449" s="316" t="s">
        <v>939</v>
      </c>
      <c r="E1449" s="316" t="s">
        <v>899</v>
      </c>
      <c r="F1449" s="316" t="s">
        <v>5732</v>
      </c>
      <c r="G1449" s="313" t="s">
        <v>5647</v>
      </c>
      <c r="H1449" s="313" t="s">
        <v>5796</v>
      </c>
      <c r="I1449" s="325">
        <v>639000</v>
      </c>
      <c r="J1449" s="321" t="s">
        <v>3960</v>
      </c>
      <c r="K1449" s="321"/>
      <c r="L1449" s="321">
        <v>52000</v>
      </c>
    </row>
    <row r="1450" spans="1:12">
      <c r="A1450" s="313">
        <v>115</v>
      </c>
      <c r="B1450" s="313">
        <v>62</v>
      </c>
      <c r="C1450" s="313" t="s">
        <v>968</v>
      </c>
      <c r="D1450" s="316" t="s">
        <v>939</v>
      </c>
      <c r="E1450" s="316" t="s">
        <v>900</v>
      </c>
      <c r="F1450" s="316" t="s">
        <v>5733</v>
      </c>
      <c r="G1450" s="313" t="s">
        <v>5647</v>
      </c>
      <c r="H1450" s="313" t="s">
        <v>5734</v>
      </c>
      <c r="I1450" s="325">
        <v>791000</v>
      </c>
      <c r="J1450" s="321" t="s">
        <v>3174</v>
      </c>
      <c r="K1450" s="321"/>
      <c r="L1450" s="321">
        <v>58000</v>
      </c>
    </row>
    <row r="1451" spans="1:12">
      <c r="A1451" s="313">
        <v>115</v>
      </c>
      <c r="B1451" s="313">
        <v>63</v>
      </c>
      <c r="C1451" s="313" t="s">
        <v>5542</v>
      </c>
      <c r="D1451" s="316" t="s">
        <v>1614</v>
      </c>
      <c r="E1451" s="316" t="s">
        <v>898</v>
      </c>
      <c r="F1451" s="316" t="s">
        <v>5735</v>
      </c>
      <c r="G1451" s="313" t="s">
        <v>5647</v>
      </c>
      <c r="H1451" s="313" t="s">
        <v>5797</v>
      </c>
      <c r="I1451" s="325">
        <v>900000</v>
      </c>
      <c r="J1451" s="321" t="s">
        <v>3174</v>
      </c>
      <c r="K1451" s="321"/>
      <c r="L1451" s="321">
        <v>73500</v>
      </c>
    </row>
    <row r="1452" spans="1:12">
      <c r="A1452" s="313">
        <v>115</v>
      </c>
      <c r="B1452" s="313">
        <v>64</v>
      </c>
      <c r="C1452" s="313" t="s">
        <v>3140</v>
      </c>
      <c r="D1452" s="316" t="s">
        <v>3097</v>
      </c>
      <c r="E1452" s="316" t="s">
        <v>898</v>
      </c>
      <c r="F1452" s="316" t="s">
        <v>5755</v>
      </c>
      <c r="G1452" s="313" t="s">
        <v>5647</v>
      </c>
      <c r="H1452" s="313" t="s">
        <v>5736</v>
      </c>
      <c r="I1452" s="325">
        <v>1100000</v>
      </c>
      <c r="J1452" s="321" t="s">
        <v>3174</v>
      </c>
      <c r="K1452" s="321"/>
      <c r="L1452" s="321">
        <v>92000</v>
      </c>
    </row>
    <row r="1453" spans="1:12">
      <c r="A1453" s="313">
        <v>115</v>
      </c>
      <c r="B1453" s="313">
        <v>65</v>
      </c>
      <c r="C1453" s="313" t="s">
        <v>3101</v>
      </c>
      <c r="D1453" s="316" t="s">
        <v>159</v>
      </c>
      <c r="E1453" s="316" t="s">
        <v>898</v>
      </c>
      <c r="F1453" s="316" t="s">
        <v>5756</v>
      </c>
      <c r="G1453" s="313" t="s">
        <v>5647</v>
      </c>
      <c r="H1453" s="313" t="s">
        <v>5798</v>
      </c>
      <c r="I1453" s="325">
        <v>407000</v>
      </c>
      <c r="J1453" s="321" t="s">
        <v>3174</v>
      </c>
      <c r="K1453" s="321"/>
      <c r="L1453" s="321">
        <v>21000</v>
      </c>
    </row>
    <row r="1454" spans="1:12">
      <c r="A1454" s="313">
        <v>115</v>
      </c>
      <c r="B1454" s="313">
        <v>66</v>
      </c>
      <c r="C1454" s="313" t="s">
        <v>5458</v>
      </c>
      <c r="D1454" s="316" t="s">
        <v>159</v>
      </c>
      <c r="E1454" s="316" t="s">
        <v>2154</v>
      </c>
      <c r="F1454" s="316" t="s">
        <v>5757</v>
      </c>
      <c r="G1454" s="313" t="s">
        <v>5647</v>
      </c>
      <c r="H1454" s="313" t="s">
        <v>5799</v>
      </c>
      <c r="I1454" s="325">
        <v>534000</v>
      </c>
      <c r="J1454" s="321" t="s">
        <v>3174</v>
      </c>
      <c r="K1454" s="321"/>
      <c r="L1454" s="321">
        <v>30000</v>
      </c>
    </row>
    <row r="1455" spans="1:12">
      <c r="A1455" s="313">
        <v>115</v>
      </c>
      <c r="B1455" s="313">
        <v>67</v>
      </c>
      <c r="C1455" s="313" t="s">
        <v>3425</v>
      </c>
      <c r="D1455" s="316" t="s">
        <v>950</v>
      </c>
      <c r="E1455" s="316" t="s">
        <v>900</v>
      </c>
      <c r="F1455" s="316" t="s">
        <v>5758</v>
      </c>
      <c r="G1455" s="313" t="s">
        <v>5647</v>
      </c>
      <c r="H1455" s="313" t="s">
        <v>5800</v>
      </c>
      <c r="I1455" s="325">
        <v>929000</v>
      </c>
      <c r="J1455" s="321" t="s">
        <v>3174</v>
      </c>
      <c r="K1455" s="321"/>
      <c r="L1455" s="321">
        <v>76000</v>
      </c>
    </row>
    <row r="1456" spans="1:12">
      <c r="A1456" s="313">
        <v>115</v>
      </c>
      <c r="B1456" s="313">
        <v>68</v>
      </c>
      <c r="C1456" s="313" t="s">
        <v>956</v>
      </c>
      <c r="D1456" s="316" t="s">
        <v>3393</v>
      </c>
      <c r="E1456" s="316" t="s">
        <v>900</v>
      </c>
      <c r="F1456" s="316" t="s">
        <v>5873</v>
      </c>
      <c r="G1456" s="313" t="s">
        <v>5647</v>
      </c>
      <c r="H1456" s="313" t="s">
        <v>5737</v>
      </c>
      <c r="I1456" s="325">
        <v>645000</v>
      </c>
      <c r="J1456" s="321" t="s">
        <v>3174</v>
      </c>
      <c r="K1456" s="321"/>
      <c r="L1456" s="321">
        <v>52000</v>
      </c>
    </row>
    <row r="1457" spans="1:12">
      <c r="A1457" s="313">
        <v>115</v>
      </c>
      <c r="B1457" s="313">
        <v>69</v>
      </c>
      <c r="C1457" s="313" t="s">
        <v>1208</v>
      </c>
      <c r="D1457" s="316" t="s">
        <v>159</v>
      </c>
      <c r="E1457" s="316" t="s">
        <v>900</v>
      </c>
      <c r="F1457" s="316" t="s">
        <v>5738</v>
      </c>
      <c r="G1457" s="313" t="s">
        <v>5647</v>
      </c>
      <c r="H1457" s="313" t="s">
        <v>5801</v>
      </c>
      <c r="I1457" s="325">
        <v>1000000</v>
      </c>
      <c r="J1457" s="321" t="s">
        <v>3174</v>
      </c>
      <c r="K1457" s="321"/>
      <c r="L1457" s="321">
        <v>87000</v>
      </c>
    </row>
    <row r="1458" spans="1:12">
      <c r="A1458" s="313">
        <v>115</v>
      </c>
      <c r="B1458" s="313">
        <v>70</v>
      </c>
      <c r="C1458" s="313" t="s">
        <v>3880</v>
      </c>
      <c r="D1458" s="316" t="s">
        <v>2805</v>
      </c>
      <c r="E1458" s="316" t="s">
        <v>898</v>
      </c>
      <c r="F1458" s="316" t="s">
        <v>5759</v>
      </c>
      <c r="G1458" s="313" t="s">
        <v>5647</v>
      </c>
      <c r="H1458" s="313" t="s">
        <v>5802</v>
      </c>
      <c r="I1458" s="325">
        <v>1000000</v>
      </c>
      <c r="J1458" s="321" t="s">
        <v>3174</v>
      </c>
      <c r="K1458" s="321"/>
      <c r="L1458" s="321">
        <v>99000</v>
      </c>
    </row>
    <row r="1459" spans="1:12">
      <c r="A1459" s="313">
        <v>115</v>
      </c>
      <c r="B1459" s="313">
        <v>71</v>
      </c>
      <c r="C1459" s="313" t="s">
        <v>5187</v>
      </c>
      <c r="D1459" s="316" t="s">
        <v>1040</v>
      </c>
      <c r="E1459" s="316" t="s">
        <v>899</v>
      </c>
      <c r="F1459" s="316" t="s">
        <v>5760</v>
      </c>
      <c r="G1459" s="313" t="s">
        <v>5647</v>
      </c>
      <c r="H1459" s="313" t="s">
        <v>5803</v>
      </c>
      <c r="I1459" s="325">
        <v>1076000</v>
      </c>
      <c r="J1459" s="321" t="s">
        <v>3960</v>
      </c>
      <c r="K1459" s="321"/>
      <c r="L1459" s="321">
        <v>104700</v>
      </c>
    </row>
    <row r="1460" spans="1:12">
      <c r="A1460" s="313">
        <v>115</v>
      </c>
      <c r="B1460" s="313">
        <v>72</v>
      </c>
      <c r="C1460" s="313" t="s">
        <v>2056</v>
      </c>
      <c r="D1460" s="316" t="s">
        <v>3393</v>
      </c>
      <c r="E1460" s="316" t="s">
        <v>900</v>
      </c>
      <c r="F1460" s="316" t="s">
        <v>5761</v>
      </c>
      <c r="G1460" s="313" t="s">
        <v>5647</v>
      </c>
      <c r="H1460" s="313" t="s">
        <v>5804</v>
      </c>
      <c r="I1460" s="325">
        <v>468000</v>
      </c>
      <c r="J1460" s="321" t="s">
        <v>3174</v>
      </c>
      <c r="K1460" s="321"/>
      <c r="L1460" s="321">
        <v>29000</v>
      </c>
    </row>
    <row r="1461" spans="1:12">
      <c r="A1461" s="313">
        <v>115</v>
      </c>
      <c r="B1461" s="313">
        <v>73</v>
      </c>
      <c r="C1461" s="313" t="s">
        <v>5221</v>
      </c>
      <c r="D1461" s="316" t="s">
        <v>1614</v>
      </c>
      <c r="E1461" s="316" t="s">
        <v>898</v>
      </c>
      <c r="F1461" s="316" t="s">
        <v>5762</v>
      </c>
      <c r="G1461" s="313" t="s">
        <v>5647</v>
      </c>
      <c r="H1461" s="313" t="s">
        <v>5805</v>
      </c>
      <c r="I1461" s="325">
        <v>750000</v>
      </c>
      <c r="J1461" s="321" t="s">
        <v>3174</v>
      </c>
      <c r="K1461" s="321"/>
      <c r="L1461" s="321">
        <v>53000</v>
      </c>
    </row>
    <row r="1462" spans="1:12">
      <c r="A1462" s="313">
        <v>115</v>
      </c>
      <c r="B1462" s="313">
        <v>74</v>
      </c>
      <c r="C1462" s="313" t="s">
        <v>5815</v>
      </c>
      <c r="D1462" s="316" t="s">
        <v>1614</v>
      </c>
      <c r="E1462" s="316" t="s">
        <v>2154</v>
      </c>
      <c r="F1462" s="316" t="s">
        <v>5763</v>
      </c>
      <c r="G1462" s="313" t="s">
        <v>5647</v>
      </c>
      <c r="H1462" s="313" t="s">
        <v>5806</v>
      </c>
      <c r="I1462" s="325">
        <v>750000</v>
      </c>
      <c r="J1462" s="321" t="s">
        <v>3960</v>
      </c>
      <c r="K1462" s="321"/>
      <c r="L1462" s="321">
        <v>50500</v>
      </c>
    </row>
    <row r="1463" spans="1:12">
      <c r="A1463" s="313">
        <v>115</v>
      </c>
      <c r="B1463" s="313">
        <v>75</v>
      </c>
      <c r="C1463" s="313" t="s">
        <v>4968</v>
      </c>
      <c r="D1463" s="316" t="s">
        <v>159</v>
      </c>
      <c r="E1463" s="316" t="s">
        <v>2154</v>
      </c>
      <c r="F1463" s="316" t="s">
        <v>5739</v>
      </c>
      <c r="G1463" s="313" t="s">
        <v>5647</v>
      </c>
      <c r="H1463" s="313" t="s">
        <v>5807</v>
      </c>
      <c r="I1463" s="321">
        <v>520000</v>
      </c>
      <c r="J1463" s="321" t="s">
        <v>3960</v>
      </c>
      <c r="K1463" s="321"/>
      <c r="L1463" s="321">
        <v>36000</v>
      </c>
    </row>
    <row r="1464" spans="1:12">
      <c r="A1464" s="313">
        <v>115</v>
      </c>
      <c r="B1464" s="313">
        <v>76</v>
      </c>
      <c r="C1464" s="313" t="s">
        <v>5262</v>
      </c>
      <c r="D1464" s="316" t="s">
        <v>923</v>
      </c>
      <c r="E1464" s="316" t="s">
        <v>899</v>
      </c>
      <c r="F1464" s="316" t="s">
        <v>5764</v>
      </c>
      <c r="G1464" s="313" t="s">
        <v>5647</v>
      </c>
      <c r="H1464" s="313" t="s">
        <v>5808</v>
      </c>
      <c r="I1464" s="321">
        <v>1200000</v>
      </c>
      <c r="J1464" s="321" t="s">
        <v>3960</v>
      </c>
      <c r="K1464" s="321"/>
      <c r="L1464" s="321">
        <v>113000</v>
      </c>
    </row>
    <row r="1465" spans="1:12">
      <c r="A1465" s="313">
        <v>115</v>
      </c>
      <c r="B1465" s="313">
        <v>77</v>
      </c>
      <c r="C1465" s="313" t="s">
        <v>3166</v>
      </c>
      <c r="D1465" s="316" t="s">
        <v>964</v>
      </c>
      <c r="E1465" s="316" t="s">
        <v>898</v>
      </c>
      <c r="F1465" s="316" t="s">
        <v>5740</v>
      </c>
      <c r="G1465" s="313" t="s">
        <v>5647</v>
      </c>
      <c r="H1465" s="313" t="s">
        <v>5809</v>
      </c>
      <c r="I1465" s="321">
        <v>900000</v>
      </c>
      <c r="J1465" s="321" t="s">
        <v>3174</v>
      </c>
      <c r="K1465" s="321"/>
      <c r="L1465" s="321">
        <v>75000</v>
      </c>
    </row>
    <row r="1466" spans="1:12">
      <c r="A1466" s="313">
        <v>115</v>
      </c>
      <c r="B1466" s="313">
        <v>78</v>
      </c>
      <c r="C1466" s="313" t="s">
        <v>1572</v>
      </c>
      <c r="D1466" s="316" t="s">
        <v>2799</v>
      </c>
      <c r="E1466" s="316" t="s">
        <v>900</v>
      </c>
      <c r="F1466" s="316" t="s">
        <v>5765</v>
      </c>
      <c r="G1466" s="313" t="s">
        <v>5647</v>
      </c>
      <c r="H1466" s="313" t="s">
        <v>5810</v>
      </c>
      <c r="I1466" s="321">
        <v>970000</v>
      </c>
      <c r="J1466" s="321" t="s">
        <v>3174</v>
      </c>
      <c r="K1466" s="321"/>
      <c r="L1466" s="321">
        <v>78000</v>
      </c>
    </row>
    <row r="1467" spans="1:12">
      <c r="A1467" s="313">
        <v>115</v>
      </c>
      <c r="B1467" s="313">
        <v>79</v>
      </c>
      <c r="C1467" s="313" t="s">
        <v>4617</v>
      </c>
      <c r="D1467" s="316" t="s">
        <v>2805</v>
      </c>
      <c r="E1467" s="316" t="s">
        <v>899</v>
      </c>
      <c r="F1467" s="316" t="s">
        <v>5766</v>
      </c>
      <c r="G1467" s="313" t="s">
        <v>5647</v>
      </c>
      <c r="H1467" s="313" t="s">
        <v>5811</v>
      </c>
      <c r="I1467" s="321">
        <v>672000</v>
      </c>
      <c r="J1467" s="321" t="s">
        <v>3960</v>
      </c>
      <c r="K1467" s="321"/>
      <c r="L1467" s="321">
        <v>27000</v>
      </c>
    </row>
    <row r="1468" spans="1:12">
      <c r="A1468" s="313">
        <v>115</v>
      </c>
      <c r="B1468" s="313">
        <v>80</v>
      </c>
      <c r="C1468" s="313" t="s">
        <v>1221</v>
      </c>
      <c r="D1468" s="316" t="s">
        <v>1040</v>
      </c>
      <c r="E1468" s="316" t="s">
        <v>900</v>
      </c>
      <c r="F1468" s="316" t="s">
        <v>5767</v>
      </c>
      <c r="G1468" s="313" t="s">
        <v>5647</v>
      </c>
      <c r="H1468" s="313" t="s">
        <v>5812</v>
      </c>
      <c r="I1468" s="321">
        <v>833000</v>
      </c>
      <c r="J1468" s="321" t="s">
        <v>3174</v>
      </c>
      <c r="K1468" s="321"/>
      <c r="L1468" s="321">
        <v>61000</v>
      </c>
    </row>
    <row r="1469" spans="1:12">
      <c r="A1469" s="313">
        <v>115</v>
      </c>
      <c r="B1469" s="313">
        <v>81</v>
      </c>
      <c r="C1469" s="321" t="s">
        <v>5515</v>
      </c>
      <c r="D1469" s="316" t="s">
        <v>964</v>
      </c>
      <c r="E1469" s="316" t="s">
        <v>899</v>
      </c>
      <c r="F1469" s="316" t="s">
        <v>5827</v>
      </c>
      <c r="G1469" s="313" t="s">
        <v>5647</v>
      </c>
      <c r="H1469" s="313" t="s">
        <v>5828</v>
      </c>
      <c r="I1469" s="321">
        <v>1059000</v>
      </c>
      <c r="J1469" s="321" t="s">
        <v>3174</v>
      </c>
      <c r="K1469" s="321"/>
      <c r="L1469" s="321">
        <v>92000</v>
      </c>
    </row>
    <row r="1470" spans="1:12">
      <c r="A1470" s="313">
        <v>115</v>
      </c>
      <c r="B1470" s="313">
        <v>82</v>
      </c>
      <c r="C1470" s="321" t="s">
        <v>2901</v>
      </c>
      <c r="D1470" s="316" t="s">
        <v>935</v>
      </c>
      <c r="E1470" s="316" t="s">
        <v>900</v>
      </c>
      <c r="F1470" s="316" t="s">
        <v>5829</v>
      </c>
      <c r="G1470" s="313" t="s">
        <v>5647</v>
      </c>
      <c r="H1470" s="313" t="s">
        <v>5834</v>
      </c>
      <c r="I1470" s="321">
        <v>940000</v>
      </c>
      <c r="J1470" s="321" t="s">
        <v>3640</v>
      </c>
      <c r="K1470" s="321"/>
      <c r="L1470" s="321">
        <v>78000</v>
      </c>
    </row>
    <row r="1471" spans="1:12">
      <c r="A1471" s="313">
        <v>115</v>
      </c>
      <c r="B1471" s="313">
        <v>83</v>
      </c>
      <c r="C1471" s="313" t="s">
        <v>3122</v>
      </c>
      <c r="D1471" s="316" t="s">
        <v>2799</v>
      </c>
      <c r="E1471" s="316" t="s">
        <v>898</v>
      </c>
      <c r="F1471" s="316" t="s">
        <v>5832</v>
      </c>
      <c r="G1471" s="313" t="s">
        <v>4901</v>
      </c>
      <c r="H1471" s="313" t="s">
        <v>5831</v>
      </c>
      <c r="I1471" s="321">
        <v>725000</v>
      </c>
      <c r="J1471" s="321" t="s">
        <v>4254</v>
      </c>
      <c r="K1471" s="321"/>
      <c r="L1471" s="321">
        <v>63000</v>
      </c>
    </row>
    <row r="1472" spans="1:12">
      <c r="A1472" s="313">
        <v>115</v>
      </c>
      <c r="B1472" s="313">
        <v>84</v>
      </c>
      <c r="C1472" s="321" t="s">
        <v>4875</v>
      </c>
      <c r="D1472" s="316" t="s">
        <v>923</v>
      </c>
      <c r="E1472" s="316" t="s">
        <v>899</v>
      </c>
      <c r="F1472" s="316" t="s">
        <v>5833</v>
      </c>
      <c r="G1472" s="313" t="s">
        <v>5647</v>
      </c>
      <c r="H1472" s="313" t="s">
        <v>5836</v>
      </c>
      <c r="I1472" s="321">
        <v>612000</v>
      </c>
      <c r="J1472" s="321" t="s">
        <v>4254</v>
      </c>
      <c r="K1472" s="321"/>
      <c r="L1472" s="321">
        <v>48000</v>
      </c>
    </row>
    <row r="1473" spans="1:16384" s="96" customFormat="1">
      <c r="A1473" s="313">
        <v>115</v>
      </c>
      <c r="B1473" s="313">
        <v>85</v>
      </c>
      <c r="C1473" s="321" t="s">
        <v>5814</v>
      </c>
      <c r="D1473" s="316" t="s">
        <v>923</v>
      </c>
      <c r="E1473" s="316" t="s">
        <v>899</v>
      </c>
      <c r="F1473" s="316" t="s">
        <v>5840</v>
      </c>
      <c r="G1473" s="313" t="s">
        <v>5647</v>
      </c>
      <c r="H1473" s="313" t="s">
        <v>5838</v>
      </c>
      <c r="I1473" s="321">
        <v>800000</v>
      </c>
      <c r="J1473" s="321" t="s">
        <v>3640</v>
      </c>
      <c r="K1473" s="321"/>
      <c r="L1473" s="321">
        <v>104000</v>
      </c>
    </row>
    <row r="1474" spans="1:16384" s="96" customFormat="1">
      <c r="A1474" s="313">
        <v>115</v>
      </c>
      <c r="B1474" s="313">
        <v>86</v>
      </c>
      <c r="C1474" s="321" t="s">
        <v>5837</v>
      </c>
      <c r="D1474" s="316" t="s">
        <v>3097</v>
      </c>
      <c r="E1474" s="316" t="s">
        <v>898</v>
      </c>
      <c r="F1474" s="316" t="s">
        <v>5841</v>
      </c>
      <c r="G1474" s="313" t="s">
        <v>5647</v>
      </c>
      <c r="H1474" s="313" t="s">
        <v>5839</v>
      </c>
      <c r="I1474" s="321">
        <v>600000</v>
      </c>
      <c r="J1474" s="321" t="s">
        <v>3640</v>
      </c>
      <c r="K1474" s="321"/>
      <c r="L1474" s="321">
        <v>37000</v>
      </c>
    </row>
    <row r="1475" spans="1:16384" s="96" customFormat="1">
      <c r="A1475" s="313">
        <v>115</v>
      </c>
      <c r="B1475" s="313">
        <v>87</v>
      </c>
      <c r="C1475" s="321" t="s">
        <v>1210</v>
      </c>
      <c r="D1475" s="316" t="s">
        <v>159</v>
      </c>
      <c r="E1475" s="316" t="s">
        <v>900</v>
      </c>
      <c r="F1475" s="316" t="s">
        <v>5845</v>
      </c>
      <c r="G1475" s="313" t="s">
        <v>5647</v>
      </c>
      <c r="H1475" s="313" t="s">
        <v>5847</v>
      </c>
      <c r="I1475" s="321">
        <v>732000</v>
      </c>
      <c r="J1475" s="321" t="s">
        <v>4254</v>
      </c>
      <c r="K1475" s="321"/>
      <c r="L1475" s="321">
        <v>54400</v>
      </c>
    </row>
    <row r="1476" spans="1:16384" s="96" customFormat="1">
      <c r="A1476" s="313">
        <v>115</v>
      </c>
      <c r="B1476" s="313">
        <v>88</v>
      </c>
      <c r="C1476" s="321" t="s">
        <v>3465</v>
      </c>
      <c r="D1476" s="316" t="s">
        <v>2805</v>
      </c>
      <c r="E1476" s="316" t="s">
        <v>898</v>
      </c>
      <c r="F1476" s="316" t="s">
        <v>5842</v>
      </c>
      <c r="G1476" s="313" t="s">
        <v>5647</v>
      </c>
      <c r="H1476" s="313" t="s">
        <v>5848</v>
      </c>
      <c r="I1476" s="321">
        <v>635000</v>
      </c>
      <c r="J1476" s="321" t="s">
        <v>4254</v>
      </c>
      <c r="K1476" s="321"/>
      <c r="L1476" s="321">
        <v>43000</v>
      </c>
    </row>
    <row r="1477" spans="1:16384" s="96" customFormat="1">
      <c r="A1477" s="313">
        <v>115</v>
      </c>
      <c r="B1477" s="313">
        <v>89</v>
      </c>
      <c r="C1477" s="321" t="s">
        <v>960</v>
      </c>
      <c r="D1477" s="316" t="s">
        <v>935</v>
      </c>
      <c r="E1477" s="316" t="s">
        <v>900</v>
      </c>
      <c r="F1477" s="316" t="s">
        <v>5846</v>
      </c>
      <c r="G1477" s="313" t="s">
        <v>5647</v>
      </c>
      <c r="H1477" s="313" t="s">
        <v>5849</v>
      </c>
      <c r="I1477" s="321">
        <v>717000</v>
      </c>
      <c r="J1477" s="321" t="s">
        <v>4254</v>
      </c>
      <c r="K1477" s="321"/>
      <c r="L1477" s="321">
        <v>51000</v>
      </c>
    </row>
    <row r="1478" spans="1:16384" s="96" customFormat="1">
      <c r="A1478" s="313">
        <v>115</v>
      </c>
      <c r="B1478" s="313">
        <v>90</v>
      </c>
      <c r="C1478" s="321" t="s">
        <v>5844</v>
      </c>
      <c r="D1478" s="316" t="s">
        <v>4788</v>
      </c>
      <c r="E1478" s="316" t="s">
        <v>899</v>
      </c>
      <c r="F1478" s="316" t="s">
        <v>5843</v>
      </c>
      <c r="G1478" s="313" t="s">
        <v>5647</v>
      </c>
      <c r="H1478" s="313" t="s">
        <v>5850</v>
      </c>
      <c r="I1478" s="321">
        <v>672000</v>
      </c>
      <c r="J1478" s="321" t="s">
        <v>4254</v>
      </c>
      <c r="K1478" s="321"/>
      <c r="L1478" s="321">
        <v>56000</v>
      </c>
    </row>
    <row r="1479" spans="1:16384" s="96" customFormat="1">
      <c r="A1479" s="313">
        <v>115</v>
      </c>
      <c r="B1479" s="313">
        <v>91</v>
      </c>
      <c r="C1479" s="321" t="s">
        <v>5853</v>
      </c>
      <c r="D1479" s="316" t="s">
        <v>1063</v>
      </c>
      <c r="E1479" s="316" t="s">
        <v>899</v>
      </c>
      <c r="F1479" s="316" t="s">
        <v>5854</v>
      </c>
      <c r="G1479" s="313" t="s">
        <v>5647</v>
      </c>
      <c r="H1479" s="313" t="s">
        <v>5851</v>
      </c>
      <c r="I1479" s="321">
        <v>925000</v>
      </c>
      <c r="J1479" s="321" t="s">
        <v>4254</v>
      </c>
      <c r="K1479" s="321" t="s">
        <v>5852</v>
      </c>
      <c r="L1479" s="321">
        <v>102000</v>
      </c>
    </row>
    <row r="1480" spans="1:16384" s="96" customFormat="1">
      <c r="A1480" s="313">
        <v>115</v>
      </c>
      <c r="B1480" s="313">
        <v>92</v>
      </c>
      <c r="C1480" s="321" t="s">
        <v>3701</v>
      </c>
      <c r="D1480" s="316" t="s">
        <v>1056</v>
      </c>
      <c r="E1480" s="316" t="s">
        <v>900</v>
      </c>
      <c r="F1480" s="316" t="s">
        <v>5856</v>
      </c>
      <c r="G1480" s="313" t="s">
        <v>5647</v>
      </c>
      <c r="H1480" s="313" t="s">
        <v>5855</v>
      </c>
      <c r="I1480" s="321">
        <v>1024000</v>
      </c>
      <c r="J1480" s="321" t="s">
        <v>3174</v>
      </c>
      <c r="K1480" s="321"/>
      <c r="L1480" s="321">
        <v>101500</v>
      </c>
    </row>
    <row r="1481" spans="1:16384" s="96" customFormat="1">
      <c r="A1481" s="434">
        <v>115</v>
      </c>
      <c r="B1481" s="313">
        <v>93</v>
      </c>
      <c r="C1481" s="313" t="s">
        <v>5860</v>
      </c>
      <c r="D1481" s="316" t="s">
        <v>4105</v>
      </c>
      <c r="E1481" s="316" t="s">
        <v>899</v>
      </c>
      <c r="F1481" s="316" t="s">
        <v>5859</v>
      </c>
      <c r="G1481" s="313" t="s">
        <v>5647</v>
      </c>
      <c r="H1481" s="313" t="s">
        <v>5858</v>
      </c>
      <c r="I1481" s="321">
        <v>923000</v>
      </c>
      <c r="J1481" s="321" t="s">
        <v>4254</v>
      </c>
      <c r="K1481" s="321"/>
      <c r="L1481" s="321">
        <v>76000</v>
      </c>
    </row>
    <row r="1482" spans="1:16384" s="96" customFormat="1">
      <c r="A1482" s="313">
        <v>115</v>
      </c>
      <c r="B1482" s="313">
        <v>94</v>
      </c>
      <c r="C1482" s="321" t="s">
        <v>5853</v>
      </c>
      <c r="D1482" s="316" t="s">
        <v>1063</v>
      </c>
      <c r="E1482" s="316" t="s">
        <v>899</v>
      </c>
      <c r="F1482" s="316" t="s">
        <v>5864</v>
      </c>
      <c r="G1482" s="313" t="s">
        <v>5865</v>
      </c>
      <c r="H1482" s="313" t="s">
        <v>5872</v>
      </c>
      <c r="I1482" s="321">
        <v>654439</v>
      </c>
      <c r="J1482" s="321" t="s">
        <v>3960</v>
      </c>
      <c r="K1482" s="321"/>
      <c r="L1482" s="321">
        <v>69000</v>
      </c>
    </row>
    <row r="1483" spans="1:16384" s="96" customFormat="1">
      <c r="A1483" s="434">
        <v>115</v>
      </c>
      <c r="B1483" s="313">
        <v>95</v>
      </c>
      <c r="C1483" s="321" t="s">
        <v>5870</v>
      </c>
      <c r="D1483" s="316" t="s">
        <v>1012</v>
      </c>
      <c r="E1483" s="316" t="s">
        <v>899</v>
      </c>
      <c r="F1483" s="316" t="s">
        <v>5871</v>
      </c>
      <c r="G1483" s="313" t="s">
        <v>4901</v>
      </c>
      <c r="H1483" s="313" t="s">
        <v>5869</v>
      </c>
      <c r="I1483" s="321">
        <v>966000</v>
      </c>
      <c r="J1483" s="321" t="s">
        <v>3960</v>
      </c>
      <c r="K1483" s="321"/>
      <c r="L1483" s="321">
        <v>84000</v>
      </c>
    </row>
    <row r="1484" spans="1:16384" s="96" customFormat="1">
      <c r="A1484" s="434">
        <v>115</v>
      </c>
      <c r="B1484" s="313">
        <v>96</v>
      </c>
      <c r="C1484" s="321" t="s">
        <v>922</v>
      </c>
      <c r="D1484" s="316" t="s">
        <v>5876</v>
      </c>
      <c r="E1484" s="316" t="s">
        <v>900</v>
      </c>
      <c r="F1484" s="316" t="s">
        <v>5877</v>
      </c>
      <c r="G1484" s="313" t="s">
        <v>4901</v>
      </c>
      <c r="H1484" s="313" t="s">
        <v>5875</v>
      </c>
      <c r="I1484" s="321">
        <v>1053000</v>
      </c>
      <c r="J1484" s="321" t="s">
        <v>3174</v>
      </c>
      <c r="K1484" s="321"/>
      <c r="L1484" s="321">
        <v>95000</v>
      </c>
    </row>
    <row r="1485" spans="1:16384" s="96" customFormat="1">
      <c r="A1485" s="411">
        <v>115</v>
      </c>
      <c r="B1485" s="411">
        <v>84</v>
      </c>
      <c r="C1485" s="411" t="s">
        <v>4836</v>
      </c>
      <c r="D1485" s="412" t="s">
        <v>4105</v>
      </c>
      <c r="E1485" s="412" t="s">
        <v>899</v>
      </c>
      <c r="F1485" s="412" t="s">
        <v>5830</v>
      </c>
      <c r="G1485" s="411" t="s">
        <v>4901</v>
      </c>
      <c r="H1485" s="411" t="s">
        <v>5835</v>
      </c>
      <c r="I1485" s="413">
        <v>729000</v>
      </c>
      <c r="J1485" s="413" t="s">
        <v>4254</v>
      </c>
      <c r="K1485" s="413" t="s">
        <v>5868</v>
      </c>
      <c r="L1485" s="413">
        <v>66000</v>
      </c>
    </row>
    <row r="1486" spans="1:16384" s="96" customFormat="1">
      <c r="A1486" s="411">
        <v>115</v>
      </c>
      <c r="B1486" s="411">
        <v>25</v>
      </c>
      <c r="C1486" s="411" t="s">
        <v>4328</v>
      </c>
      <c r="D1486" s="412" t="s">
        <v>923</v>
      </c>
      <c r="E1486" s="412" t="s">
        <v>898</v>
      </c>
      <c r="F1486" s="412" t="s">
        <v>5712</v>
      </c>
      <c r="G1486" s="411" t="s">
        <v>5646</v>
      </c>
      <c r="H1486" s="411" t="s">
        <v>5825</v>
      </c>
      <c r="I1486" s="413">
        <v>1200000</v>
      </c>
      <c r="J1486" s="413" t="s">
        <v>3960</v>
      </c>
      <c r="K1486" s="413" t="s">
        <v>5867</v>
      </c>
      <c r="L1486" s="413">
        <v>109000</v>
      </c>
      <c r="CK1486" s="412"/>
      <c r="CL1486" s="412"/>
      <c r="CM1486" s="411"/>
      <c r="CN1486" s="411"/>
      <c r="CO1486" s="413"/>
      <c r="CP1486" s="413"/>
      <c r="CQ1486" s="433"/>
      <c r="CR1486" s="413"/>
      <c r="CS1486" s="411"/>
      <c r="CT1486" s="411"/>
      <c r="CU1486" s="411"/>
      <c r="CV1486" s="412"/>
      <c r="CW1486" s="412"/>
      <c r="CX1486" s="412"/>
      <c r="CY1486" s="411"/>
      <c r="CZ1486" s="411"/>
      <c r="DA1486" s="413"/>
      <c r="DB1486" s="413"/>
      <c r="DC1486" s="433"/>
      <c r="DD1486" s="413"/>
      <c r="DE1486" s="411"/>
      <c r="DF1486" s="411"/>
      <c r="DG1486" s="411"/>
      <c r="DH1486" s="412"/>
      <c r="DI1486" s="412"/>
      <c r="DJ1486" s="412"/>
      <c r="DK1486" s="411"/>
      <c r="DL1486" s="411"/>
      <c r="DM1486" s="413"/>
      <c r="DN1486" s="413"/>
      <c r="DO1486" s="433"/>
      <c r="DP1486" s="413"/>
      <c r="DQ1486" s="411"/>
      <c r="DR1486" s="411"/>
      <c r="DS1486" s="411"/>
      <c r="DT1486" s="412"/>
      <c r="DU1486" s="412"/>
      <c r="DV1486" s="412"/>
      <c r="DW1486" s="411"/>
      <c r="DX1486" s="411"/>
      <c r="DY1486" s="413"/>
      <c r="DZ1486" s="413"/>
      <c r="EA1486" s="433"/>
      <c r="EB1486" s="413"/>
      <c r="EC1486" s="411"/>
      <c r="ED1486" s="411"/>
      <c r="EE1486" s="411"/>
      <c r="EF1486" s="412"/>
      <c r="EG1486" s="412"/>
      <c r="EH1486" s="412"/>
      <c r="EI1486" s="411"/>
      <c r="EJ1486" s="411"/>
      <c r="EK1486" s="413"/>
      <c r="EL1486" s="413"/>
      <c r="EM1486" s="433"/>
      <c r="EN1486" s="413"/>
      <c r="EO1486" s="411"/>
      <c r="EP1486" s="411"/>
      <c r="EQ1486" s="411"/>
      <c r="ER1486" s="412"/>
      <c r="ES1486" s="412"/>
      <c r="ET1486" s="412"/>
      <c r="EU1486" s="411"/>
      <c r="EV1486" s="411"/>
      <c r="EW1486" s="413"/>
      <c r="EX1486" s="413"/>
      <c r="EY1486" s="433"/>
      <c r="EZ1486" s="413"/>
      <c r="FA1486" s="411"/>
      <c r="FB1486" s="411"/>
      <c r="FC1486" s="411"/>
      <c r="FD1486" s="412"/>
      <c r="FE1486" s="412"/>
      <c r="FF1486" s="412"/>
      <c r="FG1486" s="411"/>
      <c r="FH1486" s="411"/>
      <c r="FI1486" s="413"/>
      <c r="FJ1486" s="413"/>
      <c r="FK1486" s="433"/>
      <c r="FL1486" s="413"/>
      <c r="FM1486" s="411"/>
      <c r="FN1486" s="411"/>
      <c r="FO1486" s="411"/>
      <c r="FP1486" s="412"/>
      <c r="FQ1486" s="412"/>
      <c r="FR1486" s="412"/>
      <c r="FS1486" s="411"/>
      <c r="FT1486" s="411"/>
      <c r="FU1486" s="413"/>
      <c r="FV1486" s="413"/>
      <c r="FW1486" s="433"/>
      <c r="FX1486" s="413"/>
      <c r="FY1486" s="411"/>
      <c r="FZ1486" s="411"/>
      <c r="GA1486" s="411"/>
      <c r="GB1486" s="412"/>
      <c r="GC1486" s="412"/>
      <c r="GD1486" s="412"/>
      <c r="GE1486" s="411"/>
      <c r="GF1486" s="411"/>
      <c r="GG1486" s="413"/>
      <c r="GH1486" s="413"/>
      <c r="GI1486" s="433"/>
      <c r="GJ1486" s="413"/>
      <c r="GK1486" s="411"/>
      <c r="GL1486" s="411"/>
      <c r="GM1486" s="411"/>
      <c r="GN1486" s="412"/>
      <c r="GO1486" s="412"/>
      <c r="GP1486" s="412"/>
      <c r="GQ1486" s="411"/>
      <c r="GR1486" s="411"/>
      <c r="GS1486" s="413"/>
      <c r="GT1486" s="413"/>
      <c r="GU1486" s="433"/>
      <c r="GV1486" s="413"/>
      <c r="GW1486" s="411"/>
      <c r="GX1486" s="411"/>
      <c r="GY1486" s="411"/>
      <c r="GZ1486" s="412"/>
      <c r="HA1486" s="412"/>
      <c r="HB1486" s="412"/>
      <c r="HC1486" s="411"/>
      <c r="HD1486" s="411"/>
      <c r="HE1486" s="413"/>
      <c r="HF1486" s="413"/>
      <c r="HG1486" s="433"/>
      <c r="HH1486" s="413"/>
      <c r="HI1486" s="411"/>
      <c r="HJ1486" s="411"/>
      <c r="HK1486" s="411"/>
      <c r="HL1486" s="412"/>
      <c r="HM1486" s="412"/>
      <c r="HN1486" s="412"/>
      <c r="HO1486" s="411"/>
      <c r="HP1486" s="411"/>
      <c r="HQ1486" s="413"/>
      <c r="HR1486" s="413"/>
      <c r="HS1486" s="433"/>
      <c r="HT1486" s="413"/>
      <c r="HU1486" s="411"/>
      <c r="HV1486" s="411"/>
      <c r="HW1486" s="411"/>
      <c r="HX1486" s="412"/>
      <c r="HY1486" s="412"/>
      <c r="HZ1486" s="412"/>
      <c r="IA1486" s="411"/>
      <c r="IB1486" s="411"/>
      <c r="IC1486" s="413"/>
      <c r="ID1486" s="413"/>
      <c r="IE1486" s="433"/>
      <c r="IF1486" s="413"/>
      <c r="IG1486" s="411"/>
      <c r="IH1486" s="411"/>
      <c r="II1486" s="411"/>
      <c r="IJ1486" s="412"/>
      <c r="IK1486" s="412"/>
      <c r="IL1486" s="412"/>
      <c r="IM1486" s="411"/>
      <c r="IN1486" s="411"/>
      <c r="IO1486" s="413"/>
      <c r="IP1486" s="413"/>
      <c r="IQ1486" s="433"/>
      <c r="IR1486" s="413"/>
      <c r="IS1486" s="411"/>
      <c r="IT1486" s="411"/>
      <c r="IU1486" s="411"/>
      <c r="IV1486" s="412"/>
      <c r="IW1486" s="412"/>
      <c r="IX1486" s="412"/>
      <c r="IY1486" s="411"/>
      <c r="IZ1486" s="411"/>
      <c r="JA1486" s="413"/>
      <c r="JB1486" s="413"/>
      <c r="JC1486" s="433"/>
      <c r="JD1486" s="413"/>
      <c r="JE1486" s="411"/>
      <c r="JF1486" s="411"/>
      <c r="JG1486" s="411"/>
      <c r="JH1486" s="412"/>
      <c r="JI1486" s="412"/>
      <c r="JJ1486" s="412"/>
      <c r="JK1486" s="411"/>
      <c r="JL1486" s="411"/>
      <c r="JM1486" s="413"/>
      <c r="JN1486" s="413"/>
      <c r="JO1486" s="433"/>
      <c r="JP1486" s="413"/>
      <c r="JQ1486" s="411"/>
      <c r="JR1486" s="411"/>
      <c r="JS1486" s="411"/>
      <c r="JT1486" s="412"/>
      <c r="JU1486" s="412"/>
      <c r="JV1486" s="412"/>
      <c r="JW1486" s="411"/>
      <c r="JX1486" s="411"/>
      <c r="JY1486" s="413"/>
      <c r="JZ1486" s="413"/>
      <c r="KA1486" s="433"/>
      <c r="KB1486" s="413"/>
      <c r="KC1486" s="411"/>
      <c r="KD1486" s="411"/>
      <c r="KE1486" s="411"/>
      <c r="KF1486" s="412"/>
      <c r="KG1486" s="412"/>
      <c r="KH1486" s="412"/>
      <c r="KI1486" s="411"/>
      <c r="KJ1486" s="411"/>
      <c r="KK1486" s="413"/>
      <c r="KL1486" s="413"/>
      <c r="KM1486" s="433"/>
      <c r="KN1486" s="413"/>
      <c r="KO1486" s="411"/>
      <c r="KP1486" s="411"/>
      <c r="KQ1486" s="411"/>
      <c r="KR1486" s="412"/>
      <c r="KS1486" s="412"/>
      <c r="KT1486" s="412"/>
      <c r="KU1486" s="411"/>
      <c r="KV1486" s="411"/>
      <c r="KW1486" s="413"/>
      <c r="KX1486" s="413"/>
      <c r="KY1486" s="433"/>
      <c r="KZ1486" s="413"/>
      <c r="LA1486" s="411"/>
      <c r="LB1486" s="411"/>
      <c r="LC1486" s="411"/>
      <c r="LD1486" s="412"/>
      <c r="LE1486" s="412"/>
      <c r="LF1486" s="412"/>
      <c r="LG1486" s="411"/>
      <c r="LH1486" s="411"/>
      <c r="LI1486" s="413"/>
      <c r="LJ1486" s="413"/>
      <c r="LK1486" s="433"/>
      <c r="LL1486" s="413"/>
      <c r="LM1486" s="411"/>
      <c r="LN1486" s="411"/>
      <c r="LO1486" s="411"/>
      <c r="LP1486" s="412"/>
      <c r="LQ1486" s="412"/>
      <c r="LR1486" s="412"/>
      <c r="LS1486" s="411"/>
      <c r="LT1486" s="411"/>
      <c r="LU1486" s="413"/>
      <c r="LV1486" s="413"/>
      <c r="LW1486" s="433"/>
      <c r="LX1486" s="413"/>
      <c r="LY1486" s="411"/>
      <c r="LZ1486" s="411"/>
      <c r="MA1486" s="411"/>
      <c r="MB1486" s="412"/>
      <c r="MC1486" s="412"/>
      <c r="MD1486" s="412"/>
      <c r="ME1486" s="411"/>
      <c r="MF1486" s="411"/>
      <c r="MG1486" s="413"/>
      <c r="MH1486" s="413"/>
      <c r="MI1486" s="433"/>
      <c r="MJ1486" s="413"/>
      <c r="MK1486" s="411"/>
      <c r="ML1486" s="411"/>
      <c r="MM1486" s="411"/>
      <c r="MN1486" s="412"/>
      <c r="MO1486" s="412"/>
      <c r="MP1486" s="412"/>
      <c r="MQ1486" s="411"/>
      <c r="MR1486" s="411"/>
      <c r="MS1486" s="413"/>
      <c r="MT1486" s="413"/>
      <c r="MU1486" s="433"/>
      <c r="MV1486" s="413"/>
      <c r="MW1486" s="411"/>
      <c r="MX1486" s="411"/>
      <c r="MY1486" s="411"/>
      <c r="MZ1486" s="412"/>
      <c r="NA1486" s="412"/>
      <c r="NB1486" s="412"/>
      <c r="NC1486" s="411"/>
      <c r="ND1486" s="411"/>
      <c r="NE1486" s="413"/>
      <c r="NF1486" s="413"/>
      <c r="NG1486" s="433"/>
      <c r="NH1486" s="413"/>
      <c r="NI1486" s="411"/>
      <c r="NJ1486" s="411"/>
      <c r="NK1486" s="411"/>
      <c r="NL1486" s="412"/>
      <c r="NM1486" s="412"/>
      <c r="NN1486" s="412"/>
      <c r="NO1486" s="411"/>
      <c r="NP1486" s="411"/>
      <c r="NQ1486" s="413"/>
      <c r="NR1486" s="413"/>
      <c r="NS1486" s="433"/>
      <c r="NT1486" s="413"/>
      <c r="NU1486" s="411"/>
      <c r="NV1486" s="411"/>
      <c r="NW1486" s="411"/>
      <c r="NX1486" s="412"/>
      <c r="NY1486" s="412"/>
      <c r="NZ1486" s="412"/>
      <c r="OA1486" s="411"/>
      <c r="OB1486" s="411"/>
      <c r="OC1486" s="413"/>
      <c r="OD1486" s="413"/>
      <c r="OE1486" s="433"/>
      <c r="OF1486" s="413"/>
      <c r="OG1486" s="411"/>
      <c r="OH1486" s="411"/>
      <c r="OI1486" s="411"/>
      <c r="OJ1486" s="412"/>
      <c r="OK1486" s="412"/>
      <c r="OL1486" s="412"/>
      <c r="OM1486" s="411"/>
      <c r="ON1486" s="411"/>
      <c r="OO1486" s="413"/>
      <c r="OP1486" s="413"/>
      <c r="OQ1486" s="433"/>
      <c r="OR1486" s="413"/>
      <c r="OS1486" s="411"/>
      <c r="OT1486" s="411"/>
      <c r="OU1486" s="411"/>
      <c r="OV1486" s="412"/>
      <c r="OW1486" s="412"/>
      <c r="OX1486" s="412"/>
      <c r="OY1486" s="411"/>
      <c r="OZ1486" s="411"/>
      <c r="PA1486" s="413"/>
      <c r="PB1486" s="413"/>
      <c r="PC1486" s="433"/>
      <c r="PD1486" s="413"/>
      <c r="PE1486" s="411"/>
      <c r="PF1486" s="411"/>
      <c r="PG1486" s="411"/>
      <c r="PH1486" s="412"/>
      <c r="PI1486" s="412"/>
      <c r="PJ1486" s="412"/>
      <c r="PK1486" s="411"/>
      <c r="PL1486" s="411"/>
      <c r="PM1486" s="413"/>
      <c r="PN1486" s="413"/>
      <c r="PO1486" s="433"/>
      <c r="PP1486" s="413"/>
      <c r="PQ1486" s="411"/>
      <c r="PR1486" s="411"/>
      <c r="PS1486" s="411"/>
      <c r="PT1486" s="412"/>
      <c r="PU1486" s="412"/>
      <c r="PV1486" s="412"/>
      <c r="PW1486" s="411"/>
      <c r="PX1486" s="411"/>
      <c r="PY1486" s="413"/>
      <c r="PZ1486" s="413"/>
      <c r="QA1486" s="433"/>
      <c r="QB1486" s="413"/>
      <c r="QC1486" s="411"/>
      <c r="QD1486" s="411"/>
      <c r="QE1486" s="411"/>
      <c r="QF1486" s="412"/>
      <c r="QG1486" s="412"/>
      <c r="QH1486" s="412"/>
      <c r="QI1486" s="411"/>
      <c r="QJ1486" s="411"/>
      <c r="QK1486" s="413"/>
      <c r="QL1486" s="413"/>
      <c r="QM1486" s="433"/>
      <c r="QN1486" s="413"/>
      <c r="QO1486" s="411"/>
      <c r="QP1486" s="411"/>
      <c r="QQ1486" s="411"/>
      <c r="QR1486" s="412"/>
      <c r="QS1486" s="412"/>
      <c r="QT1486" s="412"/>
      <c r="QU1486" s="411"/>
      <c r="QV1486" s="411"/>
      <c r="QW1486" s="413"/>
      <c r="QX1486" s="413"/>
      <c r="QY1486" s="433"/>
      <c r="QZ1486" s="413"/>
      <c r="RA1486" s="411"/>
      <c r="RB1486" s="411"/>
      <c r="RC1486" s="411"/>
      <c r="RD1486" s="412"/>
      <c r="RE1486" s="412"/>
      <c r="RF1486" s="412"/>
      <c r="RG1486" s="411"/>
      <c r="RH1486" s="411"/>
      <c r="RI1486" s="413"/>
      <c r="RJ1486" s="413"/>
      <c r="RK1486" s="433"/>
      <c r="RL1486" s="413"/>
      <c r="RM1486" s="411"/>
      <c r="RN1486" s="411"/>
      <c r="RO1486" s="411"/>
      <c r="RP1486" s="412"/>
      <c r="RQ1486" s="412"/>
      <c r="RR1486" s="412"/>
      <c r="RS1486" s="411"/>
      <c r="RT1486" s="411"/>
      <c r="RU1486" s="413"/>
      <c r="RV1486" s="413"/>
      <c r="RW1486" s="433"/>
      <c r="RX1486" s="413"/>
      <c r="RY1486" s="411"/>
      <c r="RZ1486" s="411"/>
      <c r="SA1486" s="411"/>
      <c r="SB1486" s="412"/>
      <c r="SC1486" s="412"/>
      <c r="SD1486" s="412"/>
      <c r="SE1486" s="411"/>
      <c r="SF1486" s="411"/>
      <c r="SG1486" s="413"/>
      <c r="SH1486" s="413"/>
      <c r="SI1486" s="433"/>
      <c r="SJ1486" s="413"/>
      <c r="SK1486" s="411"/>
      <c r="SL1486" s="411"/>
      <c r="SM1486" s="411"/>
      <c r="SN1486" s="412"/>
      <c r="SO1486" s="412"/>
      <c r="SP1486" s="412"/>
      <c r="SQ1486" s="411"/>
      <c r="SR1486" s="411"/>
      <c r="SS1486" s="413"/>
      <c r="ST1486" s="413"/>
      <c r="SU1486" s="433"/>
      <c r="SV1486" s="413"/>
      <c r="SW1486" s="411"/>
      <c r="SX1486" s="411"/>
      <c r="SY1486" s="411"/>
      <c r="SZ1486" s="412"/>
      <c r="TA1486" s="412"/>
      <c r="TB1486" s="412"/>
      <c r="TC1486" s="411"/>
      <c r="TD1486" s="411"/>
      <c r="TE1486" s="413"/>
      <c r="TF1486" s="413"/>
      <c r="TG1486" s="433"/>
      <c r="TH1486" s="413"/>
      <c r="TI1486" s="411"/>
      <c r="TJ1486" s="411"/>
      <c r="TK1486" s="411"/>
      <c r="TL1486" s="412"/>
      <c r="TM1486" s="412"/>
      <c r="TN1486" s="412"/>
      <c r="TO1486" s="411"/>
      <c r="TP1486" s="411"/>
      <c r="TQ1486" s="413"/>
      <c r="TR1486" s="413"/>
      <c r="TS1486" s="433"/>
      <c r="TT1486" s="413"/>
      <c r="TU1486" s="411"/>
      <c r="TV1486" s="411"/>
      <c r="TW1486" s="411"/>
      <c r="TX1486" s="412"/>
      <c r="TY1486" s="412"/>
      <c r="TZ1486" s="412"/>
      <c r="UA1486" s="411"/>
      <c r="UB1486" s="411"/>
      <c r="UC1486" s="413"/>
      <c r="UD1486" s="413"/>
      <c r="UE1486" s="433"/>
      <c r="UF1486" s="413"/>
      <c r="UG1486" s="411"/>
      <c r="UH1486" s="411"/>
      <c r="UI1486" s="411"/>
      <c r="UJ1486" s="412"/>
      <c r="UK1486" s="412"/>
      <c r="UL1486" s="412"/>
      <c r="UM1486" s="411"/>
      <c r="UN1486" s="411"/>
      <c r="UO1486" s="413"/>
      <c r="UP1486" s="413"/>
      <c r="UQ1486" s="433"/>
      <c r="UR1486" s="413"/>
      <c r="US1486" s="411"/>
      <c r="UT1486" s="411"/>
      <c r="UU1486" s="411"/>
      <c r="UV1486" s="412"/>
      <c r="UW1486" s="412"/>
      <c r="UX1486" s="412"/>
      <c r="UY1486" s="411"/>
      <c r="UZ1486" s="411"/>
      <c r="VA1486" s="413"/>
      <c r="VB1486" s="413"/>
      <c r="VC1486" s="433"/>
      <c r="VD1486" s="413"/>
      <c r="VE1486" s="411"/>
      <c r="VF1486" s="411"/>
      <c r="VG1486" s="411"/>
      <c r="VH1486" s="412"/>
      <c r="VI1486" s="412"/>
      <c r="VJ1486" s="412"/>
      <c r="VK1486" s="411"/>
      <c r="VL1486" s="411"/>
      <c r="VM1486" s="413"/>
      <c r="VN1486" s="413"/>
      <c r="VO1486" s="433"/>
      <c r="VP1486" s="413"/>
      <c r="VQ1486" s="411"/>
      <c r="VR1486" s="411"/>
      <c r="VS1486" s="411"/>
      <c r="VT1486" s="412"/>
      <c r="VU1486" s="412"/>
      <c r="VV1486" s="412"/>
      <c r="VW1486" s="411"/>
      <c r="VX1486" s="411"/>
      <c r="VY1486" s="413"/>
      <c r="VZ1486" s="413"/>
      <c r="WA1486" s="433"/>
      <c r="WB1486" s="413"/>
      <c r="WC1486" s="411"/>
      <c r="WD1486" s="411"/>
      <c r="WE1486" s="411"/>
      <c r="WF1486" s="412"/>
      <c r="WG1486" s="412"/>
      <c r="WH1486" s="412"/>
      <c r="WI1486" s="411"/>
      <c r="WJ1486" s="411"/>
      <c r="WK1486" s="413"/>
      <c r="WL1486" s="413"/>
      <c r="WM1486" s="433"/>
      <c r="WN1486" s="413"/>
      <c r="WO1486" s="411"/>
      <c r="WP1486" s="411"/>
      <c r="WQ1486" s="411"/>
      <c r="WR1486" s="412"/>
      <c r="WS1486" s="412"/>
      <c r="WT1486" s="412"/>
      <c r="WU1486" s="411"/>
      <c r="WV1486" s="411"/>
      <c r="WW1486" s="413"/>
      <c r="WX1486" s="413"/>
      <c r="WY1486" s="433"/>
      <c r="WZ1486" s="413"/>
      <c r="XA1486" s="411"/>
      <c r="XB1486" s="411"/>
      <c r="XC1486" s="411"/>
      <c r="XD1486" s="412"/>
      <c r="XE1486" s="412"/>
      <c r="XF1486" s="412"/>
      <c r="XG1486" s="411"/>
      <c r="XH1486" s="411"/>
      <c r="XI1486" s="413"/>
      <c r="XJ1486" s="413"/>
      <c r="XK1486" s="433"/>
      <c r="XL1486" s="413"/>
      <c r="XM1486" s="411"/>
      <c r="XN1486" s="411"/>
      <c r="XO1486" s="411"/>
      <c r="XP1486" s="412"/>
      <c r="XQ1486" s="412"/>
      <c r="XR1486" s="412"/>
      <c r="XS1486" s="411"/>
      <c r="XT1486" s="411"/>
      <c r="XU1486" s="413"/>
      <c r="XV1486" s="413"/>
      <c r="XW1486" s="433"/>
      <c r="XX1486" s="413"/>
      <c r="XY1486" s="411"/>
      <c r="XZ1486" s="411"/>
      <c r="YA1486" s="411"/>
      <c r="YB1486" s="412"/>
      <c r="YC1486" s="412"/>
      <c r="YD1486" s="412"/>
      <c r="YE1486" s="411"/>
      <c r="YF1486" s="411"/>
      <c r="YG1486" s="413"/>
      <c r="YH1486" s="413"/>
      <c r="YI1486" s="433"/>
      <c r="YJ1486" s="413"/>
      <c r="YK1486" s="411"/>
      <c r="YL1486" s="411"/>
      <c r="YM1486" s="411"/>
      <c r="YN1486" s="412"/>
      <c r="YO1486" s="412"/>
      <c r="YP1486" s="412"/>
      <c r="YQ1486" s="411"/>
      <c r="YR1486" s="411"/>
      <c r="YS1486" s="413"/>
      <c r="YT1486" s="413"/>
      <c r="YU1486" s="433"/>
      <c r="YV1486" s="413"/>
      <c r="YW1486" s="411"/>
      <c r="YX1486" s="411"/>
      <c r="YY1486" s="411"/>
      <c r="YZ1486" s="412"/>
      <c r="ZA1486" s="412"/>
      <c r="ZB1486" s="412"/>
      <c r="ZC1486" s="411"/>
      <c r="ZD1486" s="411"/>
      <c r="ZE1486" s="413"/>
      <c r="ZF1486" s="413"/>
      <c r="ZG1486" s="433"/>
      <c r="ZH1486" s="413"/>
      <c r="ZI1486" s="411"/>
      <c r="ZJ1486" s="411"/>
      <c r="ZK1486" s="411"/>
      <c r="ZL1486" s="412"/>
      <c r="ZM1486" s="412"/>
      <c r="ZN1486" s="412"/>
      <c r="ZO1486" s="411"/>
      <c r="ZP1486" s="411"/>
      <c r="ZQ1486" s="413"/>
      <c r="ZR1486" s="413"/>
      <c r="ZS1486" s="433"/>
      <c r="ZT1486" s="413"/>
      <c r="ZU1486" s="411"/>
      <c r="ZV1486" s="411"/>
      <c r="ZW1486" s="411"/>
      <c r="ZX1486" s="412"/>
      <c r="ZY1486" s="412"/>
      <c r="ZZ1486" s="412"/>
      <c r="AAA1486" s="411"/>
      <c r="AAB1486" s="411"/>
      <c r="AAC1486" s="413"/>
      <c r="AAD1486" s="413"/>
      <c r="AAE1486" s="433"/>
      <c r="AAF1486" s="413"/>
      <c r="AAG1486" s="411"/>
      <c r="AAH1486" s="411"/>
      <c r="AAI1486" s="411"/>
      <c r="AAJ1486" s="412"/>
      <c r="AAK1486" s="412"/>
      <c r="AAL1486" s="412"/>
      <c r="AAM1486" s="411"/>
      <c r="AAN1486" s="411"/>
      <c r="AAO1486" s="413"/>
      <c r="AAP1486" s="413"/>
      <c r="AAQ1486" s="433"/>
      <c r="AAR1486" s="413"/>
      <c r="AAS1486" s="411"/>
      <c r="AAT1486" s="411"/>
      <c r="AAU1486" s="411"/>
      <c r="AAV1486" s="412"/>
      <c r="AAW1486" s="412"/>
      <c r="AAX1486" s="412"/>
      <c r="AAY1486" s="411"/>
      <c r="AAZ1486" s="411"/>
      <c r="ABA1486" s="413"/>
      <c r="ABB1486" s="413"/>
      <c r="ABC1486" s="433"/>
      <c r="ABD1486" s="413"/>
      <c r="ABE1486" s="411"/>
      <c r="ABF1486" s="411"/>
      <c r="ABG1486" s="411"/>
      <c r="ABH1486" s="412"/>
      <c r="ABI1486" s="412"/>
      <c r="ABJ1486" s="412"/>
      <c r="ABK1486" s="411"/>
      <c r="ABL1486" s="411"/>
      <c r="ABM1486" s="413"/>
      <c r="ABN1486" s="413"/>
      <c r="ABO1486" s="433"/>
      <c r="ABP1486" s="413"/>
      <c r="ABQ1486" s="411"/>
      <c r="ABR1486" s="411"/>
      <c r="ABS1486" s="411"/>
      <c r="ABT1486" s="412"/>
      <c r="ABU1486" s="412"/>
      <c r="ABV1486" s="412"/>
      <c r="ABW1486" s="411"/>
      <c r="ABX1486" s="411"/>
      <c r="ABY1486" s="413"/>
      <c r="ABZ1486" s="413"/>
      <c r="ACA1486" s="433"/>
      <c r="ACB1486" s="413"/>
      <c r="ACC1486" s="411"/>
      <c r="ACD1486" s="411"/>
      <c r="ACE1486" s="411"/>
      <c r="ACF1486" s="412"/>
      <c r="ACG1486" s="412"/>
      <c r="ACH1486" s="412"/>
      <c r="ACI1486" s="411"/>
      <c r="ACJ1486" s="411"/>
      <c r="ACK1486" s="413"/>
      <c r="ACL1486" s="413"/>
      <c r="ACM1486" s="433"/>
      <c r="ACN1486" s="413"/>
      <c r="ACO1486" s="411"/>
      <c r="ACP1486" s="411"/>
      <c r="ACQ1486" s="411"/>
      <c r="ACR1486" s="412"/>
      <c r="ACS1486" s="412"/>
      <c r="ACT1486" s="412"/>
      <c r="ACU1486" s="411"/>
      <c r="ACV1486" s="411"/>
      <c r="ACW1486" s="413"/>
      <c r="ACX1486" s="413"/>
      <c r="ACY1486" s="433"/>
      <c r="ACZ1486" s="413"/>
      <c r="ADA1486" s="411"/>
      <c r="ADB1486" s="411"/>
      <c r="ADC1486" s="411"/>
      <c r="ADD1486" s="412"/>
      <c r="ADE1486" s="412"/>
      <c r="ADF1486" s="412"/>
      <c r="ADG1486" s="411"/>
      <c r="ADH1486" s="411"/>
      <c r="ADI1486" s="413"/>
      <c r="ADJ1486" s="413"/>
      <c r="ADK1486" s="433"/>
      <c r="ADL1486" s="413"/>
      <c r="ADM1486" s="411"/>
      <c r="ADN1486" s="411"/>
      <c r="ADO1486" s="411"/>
      <c r="ADP1486" s="412"/>
      <c r="ADQ1486" s="412"/>
      <c r="ADR1486" s="412"/>
      <c r="ADS1486" s="411"/>
      <c r="ADT1486" s="411"/>
      <c r="ADU1486" s="413"/>
      <c r="ADV1486" s="413"/>
      <c r="ADW1486" s="433"/>
      <c r="ADX1486" s="413"/>
      <c r="ADY1486" s="411"/>
      <c r="ADZ1486" s="411"/>
      <c r="AEA1486" s="411"/>
      <c r="AEB1486" s="412"/>
      <c r="AEC1486" s="412"/>
      <c r="AED1486" s="412"/>
      <c r="AEE1486" s="411"/>
      <c r="AEF1486" s="411"/>
      <c r="AEG1486" s="413"/>
      <c r="AEH1486" s="413"/>
      <c r="AEI1486" s="433"/>
      <c r="AEJ1486" s="413"/>
      <c r="AEK1486" s="411"/>
      <c r="AEL1486" s="411"/>
      <c r="AEM1486" s="411"/>
      <c r="AEN1486" s="412"/>
      <c r="AEO1486" s="412"/>
      <c r="AEP1486" s="412"/>
      <c r="AEQ1486" s="411"/>
      <c r="AER1486" s="411"/>
      <c r="AES1486" s="413"/>
      <c r="AET1486" s="413"/>
      <c r="AEU1486" s="433"/>
      <c r="AEV1486" s="413"/>
      <c r="AEW1486" s="411"/>
      <c r="AEX1486" s="411"/>
      <c r="AEY1486" s="411"/>
      <c r="AEZ1486" s="412"/>
      <c r="AFA1486" s="412"/>
      <c r="AFB1486" s="412"/>
      <c r="AFC1486" s="411"/>
      <c r="AFD1486" s="411"/>
      <c r="AFE1486" s="413"/>
      <c r="AFF1486" s="413"/>
      <c r="AFG1486" s="433"/>
      <c r="AFH1486" s="413"/>
      <c r="AFI1486" s="411"/>
      <c r="AFJ1486" s="411"/>
      <c r="AFK1486" s="411"/>
      <c r="AFL1486" s="412"/>
      <c r="AFM1486" s="412"/>
      <c r="AFN1486" s="412"/>
      <c r="AFO1486" s="411"/>
      <c r="AFP1486" s="411"/>
      <c r="AFQ1486" s="413"/>
      <c r="AFR1486" s="413"/>
      <c r="AFS1486" s="433"/>
      <c r="AFT1486" s="413"/>
      <c r="AFU1486" s="411"/>
      <c r="AFV1486" s="411"/>
      <c r="AFW1486" s="411"/>
      <c r="AFX1486" s="412"/>
      <c r="AFY1486" s="412"/>
      <c r="AFZ1486" s="412"/>
      <c r="AGA1486" s="411"/>
      <c r="AGB1486" s="411"/>
      <c r="AGC1486" s="413"/>
      <c r="AGD1486" s="413"/>
      <c r="AGE1486" s="433"/>
      <c r="AGF1486" s="413"/>
      <c r="AGG1486" s="411"/>
      <c r="AGH1486" s="411"/>
      <c r="AGI1486" s="411"/>
      <c r="AGJ1486" s="412"/>
      <c r="AGK1486" s="412"/>
      <c r="AGL1486" s="412"/>
      <c r="AGM1486" s="411"/>
      <c r="AGN1486" s="411"/>
      <c r="AGO1486" s="413"/>
      <c r="AGP1486" s="413"/>
      <c r="AGQ1486" s="433"/>
      <c r="AGR1486" s="413"/>
      <c r="AGS1486" s="411"/>
      <c r="AGT1486" s="411"/>
      <c r="AGU1486" s="411"/>
      <c r="AGV1486" s="412"/>
      <c r="AGW1486" s="412"/>
      <c r="AGX1486" s="412"/>
      <c r="AGY1486" s="411"/>
      <c r="AGZ1486" s="411"/>
      <c r="AHA1486" s="413"/>
      <c r="AHB1486" s="413"/>
      <c r="AHC1486" s="433"/>
      <c r="AHD1486" s="413"/>
      <c r="AHE1486" s="411"/>
      <c r="AHF1486" s="411"/>
      <c r="AHG1486" s="411"/>
      <c r="AHH1486" s="412"/>
      <c r="AHI1486" s="412"/>
      <c r="AHJ1486" s="412"/>
      <c r="AHK1486" s="411"/>
      <c r="AHL1486" s="411"/>
      <c r="AHM1486" s="413"/>
      <c r="AHN1486" s="413"/>
      <c r="AHO1486" s="433"/>
      <c r="AHP1486" s="413"/>
      <c r="AHQ1486" s="411"/>
      <c r="AHR1486" s="411"/>
      <c r="AHS1486" s="411"/>
      <c r="AHT1486" s="412"/>
      <c r="AHU1486" s="412"/>
      <c r="AHV1486" s="412"/>
      <c r="AHW1486" s="411"/>
      <c r="AHX1486" s="411"/>
      <c r="AHY1486" s="413"/>
      <c r="AHZ1486" s="413"/>
      <c r="AIA1486" s="433"/>
      <c r="AIB1486" s="413"/>
      <c r="AIC1486" s="411"/>
      <c r="AID1486" s="411"/>
      <c r="AIE1486" s="411"/>
      <c r="AIF1486" s="412"/>
      <c r="AIG1486" s="412"/>
      <c r="AIH1486" s="412"/>
      <c r="AII1486" s="411"/>
      <c r="AIJ1486" s="411"/>
      <c r="AIK1486" s="413"/>
      <c r="AIL1486" s="413"/>
      <c r="AIM1486" s="433"/>
      <c r="AIN1486" s="413"/>
      <c r="AIO1486" s="411"/>
      <c r="AIP1486" s="411"/>
      <c r="AIQ1486" s="411"/>
      <c r="AIR1486" s="412"/>
      <c r="AIS1486" s="412"/>
      <c r="AIT1486" s="412"/>
      <c r="AIU1486" s="411"/>
      <c r="AIV1486" s="411"/>
      <c r="AIW1486" s="413"/>
      <c r="AIX1486" s="413"/>
      <c r="AIY1486" s="433"/>
      <c r="AIZ1486" s="413"/>
      <c r="AJA1486" s="411"/>
      <c r="AJB1486" s="411"/>
      <c r="AJC1486" s="411"/>
      <c r="AJD1486" s="412"/>
      <c r="AJE1486" s="412"/>
      <c r="AJF1486" s="412"/>
      <c r="AJG1486" s="411"/>
      <c r="AJH1486" s="411"/>
      <c r="AJI1486" s="413"/>
      <c r="AJJ1486" s="413"/>
      <c r="AJK1486" s="433"/>
      <c r="AJL1486" s="413"/>
      <c r="AJM1486" s="411"/>
      <c r="AJN1486" s="411"/>
      <c r="AJO1486" s="411"/>
      <c r="AJP1486" s="412"/>
      <c r="AJQ1486" s="412"/>
      <c r="AJR1486" s="412"/>
      <c r="AJS1486" s="411"/>
      <c r="AJT1486" s="411"/>
      <c r="AJU1486" s="413"/>
      <c r="AJV1486" s="413"/>
      <c r="AJW1486" s="433"/>
      <c r="AJX1486" s="413"/>
      <c r="AJY1486" s="411"/>
      <c r="AJZ1486" s="411"/>
      <c r="AKA1486" s="411"/>
      <c r="AKB1486" s="412"/>
      <c r="AKC1486" s="412"/>
      <c r="AKD1486" s="412"/>
      <c r="AKE1486" s="411"/>
      <c r="AKF1486" s="411"/>
      <c r="AKG1486" s="413"/>
      <c r="AKH1486" s="413"/>
      <c r="AKI1486" s="433"/>
      <c r="AKJ1486" s="413"/>
      <c r="AKK1486" s="411"/>
      <c r="AKL1486" s="411"/>
      <c r="AKM1486" s="411"/>
      <c r="AKN1486" s="412"/>
      <c r="AKO1486" s="412"/>
      <c r="AKP1486" s="412"/>
      <c r="AKQ1486" s="411"/>
      <c r="AKR1486" s="411"/>
      <c r="AKS1486" s="413"/>
      <c r="AKT1486" s="413"/>
      <c r="AKU1486" s="433"/>
      <c r="AKV1486" s="413"/>
      <c r="AKW1486" s="411"/>
      <c r="AKX1486" s="411"/>
      <c r="AKY1486" s="411"/>
      <c r="AKZ1486" s="412"/>
      <c r="ALA1486" s="412"/>
      <c r="ALB1486" s="412"/>
      <c r="ALC1486" s="411"/>
      <c r="ALD1486" s="411"/>
      <c r="ALE1486" s="413"/>
      <c r="ALF1486" s="413"/>
      <c r="ALG1486" s="433"/>
      <c r="ALH1486" s="413"/>
      <c r="ALI1486" s="411"/>
      <c r="ALJ1486" s="411"/>
      <c r="ALK1486" s="411"/>
      <c r="ALL1486" s="412"/>
      <c r="ALM1486" s="412"/>
      <c r="ALN1486" s="412"/>
      <c r="ALO1486" s="411"/>
      <c r="ALP1486" s="411"/>
      <c r="ALQ1486" s="413"/>
      <c r="ALR1486" s="413"/>
      <c r="ALS1486" s="433"/>
      <c r="ALT1486" s="413"/>
      <c r="ALU1486" s="411"/>
      <c r="ALV1486" s="411"/>
      <c r="ALW1486" s="411"/>
      <c r="ALX1486" s="412"/>
      <c r="ALY1486" s="412"/>
      <c r="ALZ1486" s="412"/>
      <c r="AMA1486" s="411"/>
      <c r="AMB1486" s="411"/>
      <c r="AMC1486" s="413"/>
      <c r="AMD1486" s="413"/>
      <c r="AME1486" s="433"/>
      <c r="AMF1486" s="413"/>
      <c r="AMG1486" s="411"/>
      <c r="AMH1486" s="411"/>
      <c r="AMI1486" s="411"/>
      <c r="AMJ1486" s="412"/>
      <c r="AMK1486" s="412"/>
      <c r="AML1486" s="412"/>
      <c r="AMM1486" s="411"/>
      <c r="AMN1486" s="411"/>
      <c r="AMO1486" s="413"/>
      <c r="AMP1486" s="413"/>
      <c r="AMQ1486" s="433"/>
      <c r="AMR1486" s="413"/>
      <c r="AMS1486" s="411"/>
      <c r="AMT1486" s="411"/>
      <c r="AMU1486" s="411"/>
      <c r="AMV1486" s="412"/>
      <c r="AMW1486" s="412"/>
      <c r="AMX1486" s="412"/>
      <c r="AMY1486" s="411"/>
      <c r="AMZ1486" s="411"/>
      <c r="ANA1486" s="413"/>
      <c r="ANB1486" s="413"/>
      <c r="ANC1486" s="433"/>
      <c r="AND1486" s="413"/>
      <c r="ANE1486" s="411"/>
      <c r="ANF1486" s="411"/>
      <c r="ANG1486" s="411"/>
      <c r="ANH1486" s="412"/>
      <c r="ANI1486" s="412"/>
      <c r="ANJ1486" s="412"/>
      <c r="ANK1486" s="411"/>
      <c r="ANL1486" s="411"/>
      <c r="ANM1486" s="413"/>
      <c r="ANN1486" s="413"/>
      <c r="ANO1486" s="433"/>
      <c r="ANP1486" s="413"/>
      <c r="ANQ1486" s="411"/>
      <c r="ANR1486" s="411"/>
      <c r="ANS1486" s="411"/>
      <c r="ANT1486" s="412"/>
      <c r="ANU1486" s="412"/>
      <c r="ANV1486" s="412"/>
      <c r="ANW1486" s="411"/>
      <c r="ANX1486" s="411"/>
      <c r="ANY1486" s="413"/>
      <c r="ANZ1486" s="413"/>
      <c r="AOA1486" s="433"/>
      <c r="AOB1486" s="413"/>
      <c r="AOC1486" s="411"/>
      <c r="AOD1486" s="411"/>
      <c r="AOE1486" s="411"/>
      <c r="AOF1486" s="412"/>
      <c r="AOG1486" s="412"/>
      <c r="AOH1486" s="412"/>
      <c r="AOI1486" s="411"/>
      <c r="AOJ1486" s="411"/>
      <c r="AOK1486" s="413"/>
      <c r="AOL1486" s="413"/>
      <c r="AOM1486" s="433"/>
      <c r="AON1486" s="413"/>
      <c r="AOO1486" s="411"/>
      <c r="AOP1486" s="411"/>
      <c r="AOQ1486" s="411"/>
      <c r="AOR1486" s="412"/>
      <c r="AOS1486" s="412"/>
      <c r="AOT1486" s="412"/>
      <c r="AOU1486" s="411"/>
      <c r="AOV1486" s="411"/>
      <c r="AOW1486" s="413"/>
      <c r="AOX1486" s="413"/>
      <c r="AOY1486" s="433"/>
      <c r="AOZ1486" s="413"/>
      <c r="APA1486" s="411"/>
      <c r="APB1486" s="411"/>
      <c r="APC1486" s="411"/>
      <c r="APD1486" s="412"/>
      <c r="APE1486" s="412"/>
      <c r="APF1486" s="412"/>
      <c r="APG1486" s="411"/>
      <c r="APH1486" s="411"/>
      <c r="API1486" s="413"/>
      <c r="APJ1486" s="413"/>
      <c r="APK1486" s="433"/>
      <c r="APL1486" s="413"/>
      <c r="APM1486" s="411"/>
      <c r="APN1486" s="411"/>
      <c r="APO1486" s="411"/>
      <c r="APP1486" s="412"/>
      <c r="APQ1486" s="412"/>
      <c r="APR1486" s="412"/>
      <c r="APS1486" s="411"/>
      <c r="APT1486" s="411"/>
      <c r="APU1486" s="413"/>
      <c r="APV1486" s="413"/>
      <c r="APW1486" s="433"/>
      <c r="APX1486" s="413"/>
      <c r="APY1486" s="411"/>
      <c r="APZ1486" s="411"/>
      <c r="AQA1486" s="411"/>
      <c r="AQB1486" s="412"/>
      <c r="AQC1486" s="412"/>
      <c r="AQD1486" s="412"/>
      <c r="AQE1486" s="411"/>
      <c r="AQF1486" s="411"/>
      <c r="AQG1486" s="413"/>
      <c r="AQH1486" s="413"/>
      <c r="AQI1486" s="433"/>
      <c r="AQJ1486" s="413"/>
      <c r="AQK1486" s="411"/>
      <c r="AQL1486" s="411"/>
      <c r="AQM1486" s="411"/>
      <c r="AQN1486" s="412"/>
      <c r="AQO1486" s="412"/>
      <c r="AQP1486" s="412"/>
      <c r="AQQ1486" s="411"/>
      <c r="AQR1486" s="411"/>
      <c r="AQS1486" s="413"/>
      <c r="AQT1486" s="413"/>
      <c r="AQU1486" s="433"/>
      <c r="AQV1486" s="413"/>
      <c r="AQW1486" s="411"/>
      <c r="AQX1486" s="411"/>
      <c r="AQY1486" s="411"/>
      <c r="AQZ1486" s="412"/>
      <c r="ARA1486" s="412"/>
      <c r="ARB1486" s="412"/>
      <c r="ARC1486" s="411"/>
      <c r="ARD1486" s="411"/>
      <c r="ARE1486" s="413"/>
      <c r="ARF1486" s="413"/>
      <c r="ARG1486" s="433"/>
      <c r="ARH1486" s="413"/>
      <c r="ARI1486" s="411"/>
      <c r="ARJ1486" s="411"/>
      <c r="ARK1486" s="411"/>
      <c r="ARL1486" s="412"/>
      <c r="ARM1486" s="412"/>
      <c r="ARN1486" s="412"/>
      <c r="ARO1486" s="411"/>
      <c r="ARP1486" s="411"/>
      <c r="ARQ1486" s="413"/>
      <c r="ARR1486" s="413"/>
      <c r="ARS1486" s="433"/>
      <c r="ART1486" s="413"/>
      <c r="ARU1486" s="411"/>
      <c r="ARV1486" s="411"/>
      <c r="ARW1486" s="411"/>
      <c r="ARX1486" s="412"/>
      <c r="ARY1486" s="412"/>
      <c r="ARZ1486" s="412"/>
      <c r="ASA1486" s="411"/>
      <c r="ASB1486" s="411"/>
      <c r="ASC1486" s="413"/>
      <c r="ASD1486" s="413"/>
      <c r="ASE1486" s="433"/>
      <c r="ASF1486" s="413"/>
      <c r="ASG1486" s="411"/>
      <c r="ASH1486" s="411"/>
      <c r="ASI1486" s="411"/>
      <c r="ASJ1486" s="412"/>
      <c r="ASK1486" s="412"/>
      <c r="ASL1486" s="412"/>
      <c r="ASM1486" s="411"/>
      <c r="ASN1486" s="411"/>
      <c r="ASO1486" s="413"/>
      <c r="ASP1486" s="413"/>
      <c r="ASQ1486" s="433"/>
      <c r="ASR1486" s="413"/>
      <c r="ASS1486" s="411"/>
      <c r="AST1486" s="411"/>
      <c r="ASU1486" s="411"/>
      <c r="ASV1486" s="412"/>
      <c r="ASW1486" s="412"/>
      <c r="ASX1486" s="412"/>
      <c r="ASY1486" s="411"/>
      <c r="ASZ1486" s="411"/>
      <c r="ATA1486" s="413"/>
      <c r="ATB1486" s="413"/>
      <c r="ATC1486" s="433"/>
      <c r="ATD1486" s="413"/>
      <c r="ATE1486" s="411"/>
      <c r="ATF1486" s="411"/>
      <c r="ATG1486" s="411"/>
      <c r="ATH1486" s="412"/>
      <c r="ATI1486" s="412"/>
      <c r="ATJ1486" s="412"/>
      <c r="ATK1486" s="411"/>
      <c r="ATL1486" s="411"/>
      <c r="ATM1486" s="413"/>
      <c r="ATN1486" s="413"/>
      <c r="ATO1486" s="433"/>
      <c r="ATP1486" s="413"/>
      <c r="ATQ1486" s="411"/>
      <c r="ATR1486" s="411"/>
      <c r="ATS1486" s="411"/>
      <c r="ATT1486" s="412"/>
      <c r="ATU1486" s="412"/>
      <c r="ATV1486" s="412"/>
      <c r="ATW1486" s="411"/>
      <c r="ATX1486" s="411"/>
      <c r="ATY1486" s="413"/>
      <c r="ATZ1486" s="413"/>
      <c r="AUA1486" s="433"/>
      <c r="AUB1486" s="413"/>
      <c r="AUC1486" s="411"/>
      <c r="AUD1486" s="411"/>
      <c r="AUE1486" s="411"/>
      <c r="AUF1486" s="412"/>
      <c r="AUG1486" s="412"/>
      <c r="AUH1486" s="412"/>
      <c r="AUI1486" s="411"/>
      <c r="AUJ1486" s="411"/>
      <c r="AUK1486" s="413"/>
      <c r="AUL1486" s="413"/>
      <c r="AUM1486" s="433"/>
      <c r="AUN1486" s="413"/>
      <c r="AUO1486" s="411"/>
      <c r="AUP1486" s="411"/>
      <c r="AUQ1486" s="411"/>
      <c r="AUR1486" s="412"/>
      <c r="AUS1486" s="412"/>
      <c r="AUT1486" s="412"/>
      <c r="AUU1486" s="411"/>
      <c r="AUV1486" s="411"/>
      <c r="AUW1486" s="413"/>
      <c r="AUX1486" s="413"/>
      <c r="AUY1486" s="433"/>
      <c r="AUZ1486" s="413"/>
      <c r="AVA1486" s="411"/>
      <c r="AVB1486" s="411"/>
      <c r="AVC1486" s="411"/>
      <c r="AVD1486" s="412"/>
      <c r="AVE1486" s="412"/>
      <c r="AVF1486" s="412"/>
      <c r="AVG1486" s="411"/>
      <c r="AVH1486" s="411"/>
      <c r="AVI1486" s="413"/>
      <c r="AVJ1486" s="413"/>
      <c r="AVK1486" s="433"/>
      <c r="AVL1486" s="413"/>
      <c r="AVM1486" s="411"/>
      <c r="AVN1486" s="411"/>
      <c r="AVO1486" s="411"/>
      <c r="AVP1486" s="412"/>
      <c r="AVQ1486" s="412"/>
      <c r="AVR1486" s="412"/>
      <c r="AVS1486" s="411"/>
      <c r="AVT1486" s="411"/>
      <c r="AVU1486" s="413"/>
      <c r="AVV1486" s="413"/>
      <c r="AVW1486" s="433"/>
      <c r="AVX1486" s="413"/>
      <c r="AVY1486" s="411"/>
      <c r="AVZ1486" s="411"/>
      <c r="AWA1486" s="411"/>
      <c r="AWB1486" s="412"/>
      <c r="AWC1486" s="412"/>
      <c r="AWD1486" s="412"/>
      <c r="AWE1486" s="411"/>
      <c r="AWF1486" s="411"/>
      <c r="AWG1486" s="413"/>
      <c r="AWH1486" s="413"/>
      <c r="AWI1486" s="433"/>
      <c r="AWJ1486" s="413"/>
      <c r="AWK1486" s="411"/>
      <c r="AWL1486" s="411"/>
      <c r="AWM1486" s="411"/>
      <c r="AWN1486" s="412"/>
      <c r="AWO1486" s="412"/>
      <c r="AWP1486" s="412"/>
      <c r="AWQ1486" s="411"/>
      <c r="AWR1486" s="411"/>
      <c r="AWS1486" s="413"/>
      <c r="AWT1486" s="413"/>
      <c r="AWU1486" s="433"/>
      <c r="AWV1486" s="413"/>
      <c r="AWW1486" s="411"/>
      <c r="AWX1486" s="411"/>
      <c r="AWY1486" s="411"/>
      <c r="AWZ1486" s="412"/>
      <c r="AXA1486" s="412"/>
      <c r="AXB1486" s="412"/>
      <c r="AXC1486" s="411"/>
      <c r="AXD1486" s="411"/>
      <c r="AXE1486" s="413"/>
      <c r="AXF1486" s="413"/>
      <c r="AXG1486" s="433"/>
      <c r="AXH1486" s="413"/>
      <c r="AXI1486" s="411"/>
      <c r="AXJ1486" s="411"/>
      <c r="AXK1486" s="411"/>
      <c r="AXL1486" s="412"/>
      <c r="AXM1486" s="412"/>
      <c r="AXN1486" s="412"/>
      <c r="AXO1486" s="411"/>
      <c r="AXP1486" s="411"/>
      <c r="AXQ1486" s="413"/>
      <c r="AXR1486" s="413"/>
      <c r="AXS1486" s="433"/>
      <c r="AXT1486" s="413"/>
      <c r="AXU1486" s="411"/>
      <c r="AXV1486" s="411"/>
      <c r="AXW1486" s="411"/>
      <c r="AXX1486" s="412"/>
      <c r="AXY1486" s="412"/>
      <c r="AXZ1486" s="412"/>
      <c r="AYA1486" s="411"/>
      <c r="AYB1486" s="411"/>
      <c r="AYC1486" s="413"/>
      <c r="AYD1486" s="413"/>
      <c r="AYE1486" s="433"/>
      <c r="AYF1486" s="413"/>
      <c r="AYG1486" s="411"/>
      <c r="AYH1486" s="411"/>
      <c r="AYI1486" s="411"/>
      <c r="AYJ1486" s="412"/>
      <c r="AYK1486" s="412"/>
      <c r="AYL1486" s="412"/>
      <c r="AYM1486" s="411"/>
      <c r="AYN1486" s="411"/>
      <c r="AYO1486" s="413"/>
      <c r="AYP1486" s="413"/>
      <c r="AYQ1486" s="433"/>
      <c r="AYR1486" s="413"/>
      <c r="AYS1486" s="411"/>
      <c r="AYT1486" s="411"/>
      <c r="AYU1486" s="411"/>
      <c r="AYV1486" s="412"/>
      <c r="AYW1486" s="412"/>
      <c r="AYX1486" s="412"/>
      <c r="AYY1486" s="411"/>
      <c r="AYZ1486" s="411"/>
      <c r="AZA1486" s="413"/>
      <c r="AZB1486" s="413"/>
      <c r="AZC1486" s="433"/>
      <c r="AZD1486" s="413"/>
      <c r="AZE1486" s="411"/>
      <c r="AZF1486" s="411"/>
      <c r="AZG1486" s="411"/>
      <c r="AZH1486" s="412"/>
      <c r="AZI1486" s="412"/>
      <c r="AZJ1486" s="412"/>
      <c r="AZK1486" s="411"/>
      <c r="AZL1486" s="411"/>
      <c r="AZM1486" s="413"/>
      <c r="AZN1486" s="413"/>
      <c r="AZO1486" s="433"/>
      <c r="AZP1486" s="413"/>
      <c r="AZQ1486" s="411"/>
      <c r="AZR1486" s="411"/>
      <c r="AZS1486" s="411"/>
      <c r="AZT1486" s="412"/>
      <c r="AZU1486" s="412"/>
      <c r="AZV1486" s="412"/>
      <c r="AZW1486" s="411"/>
      <c r="AZX1486" s="411"/>
      <c r="AZY1486" s="413"/>
      <c r="AZZ1486" s="413"/>
      <c r="BAA1486" s="433"/>
      <c r="BAB1486" s="413"/>
      <c r="BAC1486" s="411"/>
      <c r="BAD1486" s="411"/>
      <c r="BAE1486" s="411"/>
      <c r="BAF1486" s="412"/>
      <c r="BAG1486" s="412"/>
      <c r="BAH1486" s="412"/>
      <c r="BAI1486" s="411"/>
      <c r="BAJ1486" s="411"/>
      <c r="BAK1486" s="413"/>
      <c r="BAL1486" s="413"/>
      <c r="BAM1486" s="433"/>
      <c r="BAN1486" s="413"/>
      <c r="BAO1486" s="411"/>
      <c r="BAP1486" s="411"/>
      <c r="BAQ1486" s="411"/>
      <c r="BAR1486" s="412"/>
      <c r="BAS1486" s="412"/>
      <c r="BAT1486" s="412"/>
      <c r="BAU1486" s="411"/>
      <c r="BAV1486" s="411"/>
      <c r="BAW1486" s="413"/>
      <c r="BAX1486" s="413"/>
      <c r="BAY1486" s="433"/>
      <c r="BAZ1486" s="413"/>
      <c r="BBA1486" s="411"/>
      <c r="BBB1486" s="411"/>
      <c r="BBC1486" s="411"/>
      <c r="BBD1486" s="412"/>
      <c r="BBE1486" s="412"/>
      <c r="BBF1486" s="412"/>
      <c r="BBG1486" s="411"/>
      <c r="BBH1486" s="411"/>
      <c r="BBI1486" s="413"/>
      <c r="BBJ1486" s="413"/>
      <c r="BBK1486" s="433"/>
      <c r="BBL1486" s="413"/>
      <c r="BBM1486" s="411"/>
      <c r="BBN1486" s="411"/>
      <c r="BBO1486" s="411"/>
      <c r="BBP1486" s="412"/>
      <c r="BBQ1486" s="412"/>
      <c r="BBR1486" s="412"/>
      <c r="BBS1486" s="411"/>
      <c r="BBT1486" s="411"/>
      <c r="BBU1486" s="413"/>
      <c r="BBV1486" s="413"/>
      <c r="BBW1486" s="433"/>
      <c r="BBX1486" s="413"/>
      <c r="BBY1486" s="411"/>
      <c r="BBZ1486" s="411"/>
      <c r="BCA1486" s="411"/>
      <c r="BCB1486" s="412"/>
      <c r="BCC1486" s="412"/>
      <c r="BCD1486" s="412"/>
      <c r="BCE1486" s="411"/>
      <c r="BCF1486" s="411"/>
      <c r="BCG1486" s="413"/>
      <c r="BCH1486" s="413"/>
      <c r="BCI1486" s="433"/>
      <c r="BCJ1486" s="413"/>
      <c r="BCK1486" s="411"/>
      <c r="BCL1486" s="411"/>
      <c r="BCM1486" s="411"/>
      <c r="BCN1486" s="412"/>
      <c r="BCO1486" s="412"/>
      <c r="BCP1486" s="412"/>
      <c r="BCQ1486" s="411"/>
      <c r="BCR1486" s="411"/>
      <c r="BCS1486" s="413"/>
      <c r="BCT1486" s="413"/>
      <c r="BCU1486" s="433"/>
      <c r="BCV1486" s="413"/>
      <c r="BCW1486" s="411"/>
      <c r="BCX1486" s="411"/>
      <c r="BCY1486" s="411"/>
      <c r="BCZ1486" s="412"/>
      <c r="BDA1486" s="412"/>
      <c r="BDB1486" s="412"/>
      <c r="BDC1486" s="411"/>
      <c r="BDD1486" s="411"/>
      <c r="BDE1486" s="413"/>
      <c r="BDF1486" s="413"/>
      <c r="BDG1486" s="433"/>
      <c r="BDH1486" s="413"/>
      <c r="BDI1486" s="411"/>
      <c r="BDJ1486" s="411"/>
      <c r="BDK1486" s="411"/>
      <c r="BDL1486" s="412"/>
      <c r="BDM1486" s="412"/>
      <c r="BDN1486" s="412"/>
      <c r="BDO1486" s="411"/>
      <c r="BDP1486" s="411"/>
      <c r="BDQ1486" s="413"/>
      <c r="BDR1486" s="413"/>
      <c r="BDS1486" s="433"/>
      <c r="BDT1486" s="413"/>
      <c r="BDU1486" s="411"/>
      <c r="BDV1486" s="411"/>
      <c r="BDW1486" s="411"/>
      <c r="BDX1486" s="412"/>
      <c r="BDY1486" s="412"/>
      <c r="BDZ1486" s="412"/>
      <c r="BEA1486" s="411"/>
      <c r="BEB1486" s="411"/>
      <c r="BEC1486" s="413"/>
      <c r="BED1486" s="413"/>
      <c r="BEE1486" s="433"/>
      <c r="BEF1486" s="413"/>
      <c r="BEG1486" s="411"/>
      <c r="BEH1486" s="411"/>
      <c r="BEI1486" s="411"/>
      <c r="BEJ1486" s="412"/>
      <c r="BEK1486" s="412"/>
      <c r="BEL1486" s="412"/>
      <c r="BEM1486" s="411"/>
      <c r="BEN1486" s="411"/>
      <c r="BEO1486" s="413"/>
      <c r="BEP1486" s="413"/>
      <c r="BEQ1486" s="433"/>
      <c r="BER1486" s="413"/>
      <c r="BES1486" s="411"/>
      <c r="BET1486" s="411"/>
      <c r="BEU1486" s="411"/>
      <c r="BEV1486" s="412"/>
      <c r="BEW1486" s="412"/>
      <c r="BEX1486" s="412"/>
      <c r="BEY1486" s="411"/>
      <c r="BEZ1486" s="411"/>
      <c r="BFA1486" s="413"/>
      <c r="BFB1486" s="413"/>
      <c r="BFC1486" s="433"/>
      <c r="BFD1486" s="413"/>
      <c r="BFE1486" s="411"/>
      <c r="BFF1486" s="411"/>
      <c r="BFG1486" s="411"/>
      <c r="BFH1486" s="412"/>
      <c r="BFI1486" s="412"/>
      <c r="BFJ1486" s="412"/>
      <c r="BFK1486" s="411"/>
      <c r="BFL1486" s="411"/>
      <c r="BFM1486" s="413"/>
      <c r="BFN1486" s="413"/>
      <c r="BFO1486" s="433"/>
      <c r="BFP1486" s="413"/>
      <c r="BFQ1486" s="411"/>
      <c r="BFR1486" s="411"/>
      <c r="BFS1486" s="411"/>
      <c r="BFT1486" s="412"/>
      <c r="BFU1486" s="412"/>
      <c r="BFV1486" s="412"/>
      <c r="BFW1486" s="411"/>
      <c r="BFX1486" s="411"/>
      <c r="BFY1486" s="413"/>
      <c r="BFZ1486" s="413"/>
      <c r="BGA1486" s="433"/>
      <c r="BGB1486" s="413"/>
      <c r="BGC1486" s="411"/>
      <c r="BGD1486" s="411"/>
      <c r="BGE1486" s="411"/>
      <c r="BGF1486" s="412"/>
      <c r="BGG1486" s="412"/>
      <c r="BGH1486" s="412"/>
      <c r="BGI1486" s="411"/>
      <c r="BGJ1486" s="411"/>
      <c r="BGK1486" s="413"/>
      <c r="BGL1486" s="413"/>
      <c r="BGM1486" s="433"/>
      <c r="BGN1486" s="413"/>
      <c r="BGO1486" s="411"/>
      <c r="BGP1486" s="411"/>
      <c r="BGQ1486" s="411"/>
      <c r="BGR1486" s="412"/>
      <c r="BGS1486" s="412"/>
      <c r="BGT1486" s="412"/>
      <c r="BGU1486" s="411"/>
      <c r="BGV1486" s="411"/>
      <c r="BGW1486" s="413"/>
      <c r="BGX1486" s="413"/>
      <c r="BGY1486" s="433"/>
      <c r="BGZ1486" s="413"/>
      <c r="BHA1486" s="411"/>
      <c r="BHB1486" s="411"/>
      <c r="BHC1486" s="411"/>
      <c r="BHD1486" s="412"/>
      <c r="BHE1486" s="412"/>
      <c r="BHF1486" s="412"/>
      <c r="BHG1486" s="411"/>
      <c r="BHH1486" s="411"/>
      <c r="BHI1486" s="413"/>
      <c r="BHJ1486" s="413"/>
      <c r="BHK1486" s="433"/>
      <c r="BHL1486" s="413"/>
      <c r="BHM1486" s="411"/>
      <c r="BHN1486" s="411"/>
      <c r="BHO1486" s="411"/>
      <c r="BHP1486" s="412"/>
      <c r="BHQ1486" s="412"/>
      <c r="BHR1486" s="412"/>
      <c r="BHS1486" s="411"/>
      <c r="BHT1486" s="411"/>
      <c r="BHU1486" s="413"/>
      <c r="BHV1486" s="413"/>
      <c r="BHW1486" s="433"/>
      <c r="BHX1486" s="413"/>
      <c r="BHY1486" s="411"/>
      <c r="BHZ1486" s="411"/>
      <c r="BIA1486" s="411"/>
      <c r="BIB1486" s="412"/>
      <c r="BIC1486" s="412"/>
      <c r="BID1486" s="412"/>
      <c r="BIE1486" s="411"/>
      <c r="BIF1486" s="411"/>
      <c r="BIG1486" s="413"/>
      <c r="BIH1486" s="413"/>
      <c r="BII1486" s="433"/>
      <c r="BIJ1486" s="413"/>
      <c r="BIK1486" s="411"/>
      <c r="BIL1486" s="411"/>
      <c r="BIM1486" s="411"/>
      <c r="BIN1486" s="412"/>
      <c r="BIO1486" s="412"/>
      <c r="BIP1486" s="412"/>
      <c r="BIQ1486" s="411"/>
      <c r="BIR1486" s="411"/>
      <c r="BIS1486" s="413"/>
      <c r="BIT1486" s="413"/>
      <c r="BIU1486" s="433"/>
      <c r="BIV1486" s="413"/>
      <c r="BIW1486" s="411"/>
      <c r="BIX1486" s="411"/>
      <c r="BIY1486" s="411"/>
      <c r="BIZ1486" s="412"/>
      <c r="BJA1486" s="412"/>
      <c r="BJB1486" s="412"/>
      <c r="BJC1486" s="411"/>
      <c r="BJD1486" s="411"/>
      <c r="BJE1486" s="413"/>
      <c r="BJF1486" s="413"/>
      <c r="BJG1486" s="433"/>
      <c r="BJH1486" s="413"/>
      <c r="BJI1486" s="411"/>
      <c r="BJJ1486" s="411"/>
      <c r="BJK1486" s="411"/>
      <c r="BJL1486" s="412"/>
      <c r="BJM1486" s="412"/>
      <c r="BJN1486" s="412"/>
      <c r="BJO1486" s="411"/>
      <c r="BJP1486" s="411"/>
      <c r="BJQ1486" s="413"/>
      <c r="BJR1486" s="413"/>
      <c r="BJS1486" s="433"/>
      <c r="BJT1486" s="413"/>
      <c r="BJU1486" s="411"/>
      <c r="BJV1486" s="411"/>
      <c r="BJW1486" s="411"/>
      <c r="BJX1486" s="412"/>
      <c r="BJY1486" s="412"/>
      <c r="BJZ1486" s="412"/>
      <c r="BKA1486" s="411"/>
      <c r="BKB1486" s="411"/>
      <c r="BKC1486" s="413"/>
      <c r="BKD1486" s="413"/>
      <c r="BKE1486" s="433"/>
      <c r="BKF1486" s="413"/>
      <c r="BKG1486" s="411"/>
      <c r="BKH1486" s="411"/>
      <c r="BKI1486" s="411"/>
      <c r="BKJ1486" s="412"/>
      <c r="BKK1486" s="412"/>
      <c r="BKL1486" s="412"/>
      <c r="BKM1486" s="411"/>
      <c r="BKN1486" s="411"/>
      <c r="BKO1486" s="413"/>
      <c r="BKP1486" s="413"/>
      <c r="BKQ1486" s="433"/>
      <c r="BKR1486" s="413"/>
      <c r="BKS1486" s="411"/>
      <c r="BKT1486" s="411"/>
      <c r="BKU1486" s="411"/>
      <c r="BKV1486" s="412"/>
      <c r="BKW1486" s="412"/>
      <c r="BKX1486" s="412"/>
      <c r="BKY1486" s="411"/>
      <c r="BKZ1486" s="411"/>
      <c r="BLA1486" s="413"/>
      <c r="BLB1486" s="413"/>
      <c r="BLC1486" s="433"/>
      <c r="BLD1486" s="413"/>
      <c r="BLE1486" s="411"/>
      <c r="BLF1486" s="411"/>
      <c r="BLG1486" s="411"/>
      <c r="BLH1486" s="412"/>
      <c r="BLI1486" s="412"/>
      <c r="BLJ1486" s="412"/>
      <c r="BLK1486" s="411"/>
      <c r="BLL1486" s="411"/>
      <c r="BLM1486" s="413"/>
      <c r="BLN1486" s="413"/>
      <c r="BLO1486" s="433"/>
      <c r="BLP1486" s="413"/>
      <c r="BLQ1486" s="411"/>
      <c r="BLR1486" s="411"/>
      <c r="BLS1486" s="411"/>
      <c r="BLT1486" s="412"/>
      <c r="BLU1486" s="412"/>
      <c r="BLV1486" s="412"/>
      <c r="BLW1486" s="411"/>
      <c r="BLX1486" s="411"/>
      <c r="BLY1486" s="413"/>
      <c r="BLZ1486" s="413"/>
      <c r="BMA1486" s="433"/>
      <c r="BMB1486" s="413"/>
      <c r="BMC1486" s="411"/>
      <c r="BMD1486" s="411"/>
      <c r="BME1486" s="411"/>
      <c r="BMF1486" s="412"/>
      <c r="BMG1486" s="412"/>
      <c r="BMH1486" s="412"/>
      <c r="BMI1486" s="411"/>
      <c r="BMJ1486" s="411"/>
      <c r="BMK1486" s="413"/>
      <c r="BML1486" s="413"/>
      <c r="BMM1486" s="433"/>
      <c r="BMN1486" s="413"/>
      <c r="BMO1486" s="411"/>
      <c r="BMP1486" s="411"/>
      <c r="BMQ1486" s="411"/>
      <c r="BMR1486" s="412"/>
      <c r="BMS1486" s="412"/>
      <c r="BMT1486" s="412"/>
      <c r="BMU1486" s="411"/>
      <c r="BMV1486" s="411"/>
      <c r="BMW1486" s="413"/>
      <c r="BMX1486" s="413"/>
      <c r="BMY1486" s="433"/>
      <c r="BMZ1486" s="413"/>
      <c r="BNA1486" s="411"/>
      <c r="BNB1486" s="411"/>
      <c r="BNC1486" s="411"/>
      <c r="BND1486" s="412"/>
      <c r="BNE1486" s="412"/>
      <c r="BNF1486" s="412"/>
      <c r="BNG1486" s="411"/>
      <c r="BNH1486" s="411"/>
      <c r="BNI1486" s="413"/>
      <c r="BNJ1486" s="413"/>
      <c r="BNK1486" s="433"/>
      <c r="BNL1486" s="413"/>
      <c r="BNM1486" s="411"/>
      <c r="BNN1486" s="411"/>
      <c r="BNO1486" s="411"/>
      <c r="BNP1486" s="412"/>
      <c r="BNQ1486" s="412"/>
      <c r="BNR1486" s="412"/>
      <c r="BNS1486" s="411"/>
      <c r="BNT1486" s="411"/>
      <c r="BNU1486" s="413"/>
      <c r="BNV1486" s="413"/>
      <c r="BNW1486" s="433"/>
      <c r="BNX1486" s="413"/>
      <c r="BNY1486" s="411"/>
      <c r="BNZ1486" s="411"/>
      <c r="BOA1486" s="411"/>
      <c r="BOB1486" s="412"/>
      <c r="BOC1486" s="412"/>
      <c r="BOD1486" s="412"/>
      <c r="BOE1486" s="411"/>
      <c r="BOF1486" s="411"/>
      <c r="BOG1486" s="413"/>
      <c r="BOH1486" s="413"/>
      <c r="BOI1486" s="433"/>
      <c r="BOJ1486" s="413"/>
      <c r="BOK1486" s="411"/>
      <c r="BOL1486" s="411"/>
      <c r="BOM1486" s="411"/>
      <c r="BON1486" s="412"/>
      <c r="BOO1486" s="412"/>
      <c r="BOP1486" s="412"/>
      <c r="BOQ1486" s="411"/>
      <c r="BOR1486" s="411"/>
      <c r="BOS1486" s="413"/>
      <c r="BOT1486" s="413"/>
      <c r="BOU1486" s="433"/>
      <c r="BOV1486" s="413"/>
      <c r="BOW1486" s="411"/>
      <c r="BOX1486" s="411"/>
      <c r="BOY1486" s="411"/>
      <c r="BOZ1486" s="412"/>
      <c r="BPA1486" s="412"/>
      <c r="BPB1486" s="412"/>
      <c r="BPC1486" s="411"/>
      <c r="BPD1486" s="411"/>
      <c r="BPE1486" s="413"/>
      <c r="BPF1486" s="413"/>
      <c r="BPG1486" s="433"/>
      <c r="BPH1486" s="413"/>
      <c r="BPI1486" s="411"/>
      <c r="BPJ1486" s="411"/>
      <c r="BPK1486" s="411"/>
      <c r="BPL1486" s="412"/>
      <c r="BPM1486" s="412"/>
      <c r="BPN1486" s="412"/>
      <c r="BPO1486" s="411"/>
      <c r="BPP1486" s="411"/>
      <c r="BPQ1486" s="413"/>
      <c r="BPR1486" s="413"/>
      <c r="BPS1486" s="433"/>
      <c r="BPT1486" s="413"/>
      <c r="BPU1486" s="411"/>
      <c r="BPV1486" s="411"/>
      <c r="BPW1486" s="411"/>
      <c r="BPX1486" s="412"/>
      <c r="BPY1486" s="412"/>
      <c r="BPZ1486" s="412"/>
      <c r="BQA1486" s="411"/>
      <c r="BQB1486" s="411"/>
      <c r="BQC1486" s="413"/>
      <c r="BQD1486" s="413"/>
      <c r="BQE1486" s="433"/>
      <c r="BQF1486" s="413"/>
      <c r="BQG1486" s="411"/>
      <c r="BQH1486" s="411"/>
      <c r="BQI1486" s="411"/>
      <c r="BQJ1486" s="412"/>
      <c r="BQK1486" s="412"/>
      <c r="BQL1486" s="412"/>
      <c r="BQM1486" s="411"/>
      <c r="BQN1486" s="411"/>
      <c r="BQO1486" s="413"/>
      <c r="BQP1486" s="413"/>
      <c r="BQQ1486" s="433"/>
      <c r="BQR1486" s="413"/>
      <c r="BQS1486" s="411"/>
      <c r="BQT1486" s="411"/>
      <c r="BQU1486" s="411"/>
      <c r="BQV1486" s="412"/>
      <c r="BQW1486" s="412"/>
      <c r="BQX1486" s="412"/>
      <c r="BQY1486" s="411"/>
      <c r="BQZ1486" s="411"/>
      <c r="BRA1486" s="413"/>
      <c r="BRB1486" s="413"/>
      <c r="BRC1486" s="433"/>
      <c r="BRD1486" s="413"/>
      <c r="BRE1486" s="411"/>
      <c r="BRF1486" s="411"/>
      <c r="BRG1486" s="411"/>
      <c r="BRH1486" s="412"/>
      <c r="BRI1486" s="412"/>
      <c r="BRJ1486" s="412"/>
      <c r="BRK1486" s="411"/>
      <c r="BRL1486" s="411"/>
      <c r="BRM1486" s="413"/>
      <c r="BRN1486" s="413"/>
      <c r="BRO1486" s="433"/>
      <c r="BRP1486" s="413"/>
      <c r="BRQ1486" s="411"/>
      <c r="BRR1486" s="411"/>
      <c r="BRS1486" s="411"/>
      <c r="BRT1486" s="412"/>
      <c r="BRU1486" s="412"/>
      <c r="BRV1486" s="412"/>
      <c r="BRW1486" s="411"/>
      <c r="BRX1486" s="411"/>
      <c r="BRY1486" s="413"/>
      <c r="BRZ1486" s="413"/>
      <c r="BSA1486" s="433"/>
      <c r="BSB1486" s="413"/>
      <c r="BSC1486" s="411"/>
      <c r="BSD1486" s="411"/>
      <c r="BSE1486" s="411"/>
      <c r="BSF1486" s="412"/>
      <c r="BSG1486" s="412"/>
      <c r="BSH1486" s="412"/>
      <c r="BSI1486" s="411"/>
      <c r="BSJ1486" s="411"/>
      <c r="BSK1486" s="413"/>
      <c r="BSL1486" s="413"/>
      <c r="BSM1486" s="433"/>
      <c r="BSN1486" s="413"/>
      <c r="BSO1486" s="411"/>
      <c r="BSP1486" s="411"/>
      <c r="BSQ1486" s="411"/>
      <c r="BSR1486" s="412"/>
      <c r="BSS1486" s="412"/>
      <c r="BST1486" s="412"/>
      <c r="BSU1486" s="411"/>
      <c r="BSV1486" s="411"/>
      <c r="BSW1486" s="413"/>
      <c r="BSX1486" s="413"/>
      <c r="BSY1486" s="433"/>
      <c r="BSZ1486" s="413"/>
      <c r="BTA1486" s="411"/>
      <c r="BTB1486" s="411"/>
      <c r="BTC1486" s="411"/>
      <c r="BTD1486" s="412"/>
      <c r="BTE1486" s="412"/>
      <c r="BTF1486" s="412"/>
      <c r="BTG1486" s="411"/>
      <c r="BTH1486" s="411"/>
      <c r="BTI1486" s="413"/>
      <c r="BTJ1486" s="413"/>
      <c r="BTK1486" s="433"/>
      <c r="BTL1486" s="413"/>
      <c r="BTM1486" s="411"/>
      <c r="BTN1486" s="411"/>
      <c r="BTO1486" s="411"/>
      <c r="BTP1486" s="412"/>
      <c r="BTQ1486" s="412"/>
      <c r="BTR1486" s="412"/>
      <c r="BTS1486" s="411"/>
      <c r="BTT1486" s="411"/>
      <c r="BTU1486" s="413"/>
      <c r="BTV1486" s="413"/>
      <c r="BTW1486" s="433"/>
      <c r="BTX1486" s="413"/>
      <c r="BTY1486" s="411"/>
      <c r="BTZ1486" s="411"/>
      <c r="BUA1486" s="411"/>
      <c r="BUB1486" s="412"/>
      <c r="BUC1486" s="412"/>
      <c r="BUD1486" s="412"/>
      <c r="BUE1486" s="411"/>
      <c r="BUF1486" s="411"/>
      <c r="BUG1486" s="413"/>
      <c r="BUH1486" s="413"/>
      <c r="BUI1486" s="433"/>
      <c r="BUJ1486" s="413"/>
      <c r="BUK1486" s="411"/>
      <c r="BUL1486" s="411"/>
      <c r="BUM1486" s="411"/>
      <c r="BUN1486" s="412"/>
      <c r="BUO1486" s="412"/>
      <c r="BUP1486" s="412"/>
      <c r="BUQ1486" s="411"/>
      <c r="BUR1486" s="411"/>
      <c r="BUS1486" s="413"/>
      <c r="BUT1486" s="413"/>
      <c r="BUU1486" s="433"/>
      <c r="BUV1486" s="413"/>
      <c r="BUW1486" s="411"/>
      <c r="BUX1486" s="411"/>
      <c r="BUY1486" s="411"/>
      <c r="BUZ1486" s="412"/>
      <c r="BVA1486" s="412"/>
      <c r="BVB1486" s="412"/>
      <c r="BVC1486" s="411"/>
      <c r="BVD1486" s="411"/>
      <c r="BVE1486" s="413"/>
      <c r="BVF1486" s="413"/>
      <c r="BVG1486" s="433"/>
      <c r="BVH1486" s="413"/>
      <c r="BVI1486" s="411"/>
      <c r="BVJ1486" s="411"/>
      <c r="BVK1486" s="411"/>
      <c r="BVL1486" s="412"/>
      <c r="BVM1486" s="412"/>
      <c r="BVN1486" s="412"/>
      <c r="BVO1486" s="411"/>
      <c r="BVP1486" s="411"/>
      <c r="BVQ1486" s="413"/>
      <c r="BVR1486" s="413"/>
      <c r="BVS1486" s="433"/>
      <c r="BVT1486" s="413"/>
      <c r="BVU1486" s="411"/>
      <c r="BVV1486" s="411"/>
      <c r="BVW1486" s="411"/>
      <c r="BVX1486" s="412"/>
      <c r="BVY1486" s="412"/>
      <c r="BVZ1486" s="412"/>
      <c r="BWA1486" s="411"/>
      <c r="BWB1486" s="411"/>
      <c r="BWC1486" s="413"/>
      <c r="BWD1486" s="413"/>
      <c r="BWE1486" s="433"/>
      <c r="BWF1486" s="413"/>
      <c r="BWG1486" s="411"/>
      <c r="BWH1486" s="411"/>
      <c r="BWI1486" s="411"/>
      <c r="BWJ1486" s="412"/>
      <c r="BWK1486" s="412"/>
      <c r="BWL1486" s="412"/>
      <c r="BWM1486" s="411"/>
      <c r="BWN1486" s="411"/>
      <c r="BWO1486" s="413"/>
      <c r="BWP1486" s="413"/>
      <c r="BWQ1486" s="433"/>
      <c r="BWR1486" s="413"/>
      <c r="BWS1486" s="411"/>
      <c r="BWT1486" s="411"/>
      <c r="BWU1486" s="411"/>
      <c r="BWV1486" s="412"/>
      <c r="BWW1486" s="412"/>
      <c r="BWX1486" s="412"/>
      <c r="BWY1486" s="411"/>
      <c r="BWZ1486" s="411"/>
      <c r="BXA1486" s="413"/>
      <c r="BXB1486" s="413"/>
      <c r="BXC1486" s="433"/>
      <c r="BXD1486" s="413"/>
      <c r="BXE1486" s="411"/>
      <c r="BXF1486" s="411"/>
      <c r="BXG1486" s="411"/>
      <c r="BXH1486" s="412"/>
      <c r="BXI1486" s="412"/>
      <c r="BXJ1486" s="412"/>
      <c r="BXK1486" s="411"/>
      <c r="BXL1486" s="411"/>
      <c r="BXM1486" s="413"/>
      <c r="BXN1486" s="413"/>
      <c r="BXO1486" s="433"/>
      <c r="BXP1486" s="413"/>
      <c r="BXQ1486" s="411"/>
      <c r="BXR1486" s="411"/>
      <c r="BXS1486" s="411"/>
      <c r="BXT1486" s="412"/>
      <c r="BXU1486" s="412"/>
      <c r="BXV1486" s="412"/>
      <c r="BXW1486" s="411"/>
      <c r="BXX1486" s="411"/>
      <c r="BXY1486" s="413"/>
      <c r="BXZ1486" s="413"/>
      <c r="BYA1486" s="433"/>
      <c r="BYB1486" s="413"/>
      <c r="BYC1486" s="411"/>
      <c r="BYD1486" s="411"/>
      <c r="BYE1486" s="411"/>
      <c r="BYF1486" s="412"/>
      <c r="BYG1486" s="412"/>
      <c r="BYH1486" s="412"/>
      <c r="BYI1486" s="411"/>
      <c r="BYJ1486" s="411"/>
      <c r="BYK1486" s="413"/>
      <c r="BYL1486" s="413"/>
      <c r="BYM1486" s="433"/>
      <c r="BYN1486" s="413"/>
      <c r="BYO1486" s="411"/>
      <c r="BYP1486" s="411"/>
      <c r="BYQ1486" s="411"/>
      <c r="BYR1486" s="412"/>
      <c r="BYS1486" s="412"/>
      <c r="BYT1486" s="412"/>
      <c r="BYU1486" s="411"/>
      <c r="BYV1486" s="411"/>
      <c r="BYW1486" s="413"/>
      <c r="BYX1486" s="413"/>
      <c r="BYY1486" s="433"/>
      <c r="BYZ1486" s="413"/>
      <c r="BZA1486" s="411"/>
      <c r="BZB1486" s="411"/>
      <c r="BZC1486" s="411"/>
      <c r="BZD1486" s="412"/>
      <c r="BZE1486" s="412"/>
      <c r="BZF1486" s="412"/>
      <c r="BZG1486" s="411"/>
      <c r="BZH1486" s="411"/>
      <c r="BZI1486" s="413"/>
      <c r="BZJ1486" s="413"/>
      <c r="BZK1486" s="433"/>
      <c r="BZL1486" s="413"/>
      <c r="BZM1486" s="411"/>
      <c r="BZN1486" s="411"/>
      <c r="BZO1486" s="411"/>
      <c r="BZP1486" s="412"/>
      <c r="BZQ1486" s="412"/>
      <c r="BZR1486" s="412"/>
      <c r="BZS1486" s="411"/>
      <c r="BZT1486" s="411"/>
      <c r="BZU1486" s="413"/>
      <c r="BZV1486" s="413"/>
      <c r="BZW1486" s="433"/>
      <c r="BZX1486" s="413"/>
      <c r="BZY1486" s="411"/>
      <c r="BZZ1486" s="411"/>
      <c r="CAA1486" s="411"/>
      <c r="CAB1486" s="412"/>
      <c r="CAC1486" s="412"/>
      <c r="CAD1486" s="412"/>
      <c r="CAE1486" s="411"/>
      <c r="CAF1486" s="411"/>
      <c r="CAG1486" s="413"/>
      <c r="CAH1486" s="413"/>
      <c r="CAI1486" s="433"/>
      <c r="CAJ1486" s="413"/>
      <c r="CAK1486" s="411"/>
      <c r="CAL1486" s="411"/>
      <c r="CAM1486" s="411"/>
      <c r="CAN1486" s="412"/>
      <c r="CAO1486" s="412"/>
      <c r="CAP1486" s="412"/>
      <c r="CAQ1486" s="411"/>
      <c r="CAR1486" s="411"/>
      <c r="CAS1486" s="413"/>
      <c r="CAT1486" s="413"/>
      <c r="CAU1486" s="433"/>
      <c r="CAV1486" s="413"/>
      <c r="CAW1486" s="411"/>
      <c r="CAX1486" s="411"/>
      <c r="CAY1486" s="411"/>
      <c r="CAZ1486" s="412"/>
      <c r="CBA1486" s="412"/>
      <c r="CBB1486" s="412"/>
      <c r="CBC1486" s="411"/>
      <c r="CBD1486" s="411"/>
      <c r="CBE1486" s="413"/>
      <c r="CBF1486" s="413"/>
      <c r="CBG1486" s="433"/>
      <c r="CBH1486" s="413"/>
      <c r="CBI1486" s="411"/>
      <c r="CBJ1486" s="411"/>
      <c r="CBK1486" s="411"/>
      <c r="CBL1486" s="412"/>
      <c r="CBM1486" s="412"/>
      <c r="CBN1486" s="412"/>
      <c r="CBO1486" s="411"/>
      <c r="CBP1486" s="411"/>
      <c r="CBQ1486" s="413"/>
      <c r="CBR1486" s="413"/>
      <c r="CBS1486" s="433"/>
      <c r="CBT1486" s="413"/>
      <c r="CBU1486" s="411"/>
      <c r="CBV1486" s="411"/>
      <c r="CBW1486" s="411"/>
      <c r="CBX1486" s="412"/>
      <c r="CBY1486" s="412"/>
      <c r="CBZ1486" s="412"/>
      <c r="CCA1486" s="411"/>
      <c r="CCB1486" s="411"/>
      <c r="CCC1486" s="413"/>
      <c r="CCD1486" s="413"/>
      <c r="CCE1486" s="433"/>
      <c r="CCF1486" s="413"/>
      <c r="CCG1486" s="411"/>
      <c r="CCH1486" s="411"/>
      <c r="CCI1486" s="411"/>
      <c r="CCJ1486" s="412"/>
      <c r="CCK1486" s="412"/>
      <c r="CCL1486" s="412"/>
      <c r="CCM1486" s="411"/>
      <c r="CCN1486" s="411"/>
      <c r="CCO1486" s="413"/>
      <c r="CCP1486" s="413"/>
      <c r="CCQ1486" s="433"/>
      <c r="CCR1486" s="413"/>
      <c r="CCS1486" s="411"/>
      <c r="CCT1486" s="411"/>
      <c r="CCU1486" s="411"/>
      <c r="CCV1486" s="412"/>
      <c r="CCW1486" s="412"/>
      <c r="CCX1486" s="412"/>
      <c r="CCY1486" s="411"/>
      <c r="CCZ1486" s="411"/>
      <c r="CDA1486" s="413"/>
      <c r="CDB1486" s="413"/>
      <c r="CDC1486" s="433"/>
      <c r="CDD1486" s="413"/>
      <c r="CDE1486" s="411"/>
      <c r="CDF1486" s="411"/>
      <c r="CDG1486" s="411"/>
      <c r="CDH1486" s="412"/>
      <c r="CDI1486" s="412"/>
      <c r="CDJ1486" s="412"/>
      <c r="CDK1486" s="411"/>
      <c r="CDL1486" s="411"/>
      <c r="CDM1486" s="413"/>
      <c r="CDN1486" s="413"/>
      <c r="CDO1486" s="433"/>
      <c r="CDP1486" s="413"/>
      <c r="CDQ1486" s="411"/>
      <c r="CDR1486" s="411"/>
      <c r="CDS1486" s="411"/>
      <c r="CDT1486" s="412"/>
      <c r="CDU1486" s="412"/>
      <c r="CDV1486" s="412"/>
      <c r="CDW1486" s="411"/>
      <c r="CDX1486" s="411"/>
      <c r="CDY1486" s="413"/>
      <c r="CDZ1486" s="413"/>
      <c r="CEA1486" s="433"/>
      <c r="CEB1486" s="413"/>
      <c r="CEC1486" s="411"/>
      <c r="CED1486" s="411"/>
      <c r="CEE1486" s="411"/>
      <c r="CEF1486" s="412"/>
      <c r="CEG1486" s="412"/>
      <c r="CEH1486" s="412"/>
      <c r="CEI1486" s="411"/>
      <c r="CEJ1486" s="411"/>
      <c r="CEK1486" s="413"/>
      <c r="CEL1486" s="413"/>
      <c r="CEM1486" s="433"/>
      <c r="CEN1486" s="413"/>
      <c r="CEO1486" s="411"/>
      <c r="CEP1486" s="411"/>
      <c r="CEQ1486" s="411"/>
      <c r="CER1486" s="412"/>
      <c r="CES1486" s="412"/>
      <c r="CET1486" s="412"/>
      <c r="CEU1486" s="411"/>
      <c r="CEV1486" s="411"/>
      <c r="CEW1486" s="413"/>
      <c r="CEX1486" s="413"/>
      <c r="CEY1486" s="433"/>
      <c r="CEZ1486" s="413"/>
      <c r="CFA1486" s="411"/>
      <c r="CFB1486" s="411"/>
      <c r="CFC1486" s="411"/>
      <c r="CFD1486" s="412"/>
      <c r="CFE1486" s="412"/>
      <c r="CFF1486" s="412"/>
      <c r="CFG1486" s="411"/>
      <c r="CFH1486" s="411"/>
      <c r="CFI1486" s="413"/>
      <c r="CFJ1486" s="413"/>
      <c r="CFK1486" s="433"/>
      <c r="CFL1486" s="413"/>
      <c r="CFM1486" s="411"/>
      <c r="CFN1486" s="411"/>
      <c r="CFO1486" s="411"/>
      <c r="CFP1486" s="412"/>
      <c r="CFQ1486" s="412"/>
      <c r="CFR1486" s="412"/>
      <c r="CFS1486" s="411"/>
      <c r="CFT1486" s="411"/>
      <c r="CFU1486" s="413"/>
      <c r="CFV1486" s="413"/>
      <c r="CFW1486" s="433"/>
      <c r="CFX1486" s="413"/>
      <c r="CFY1486" s="411"/>
      <c r="CFZ1486" s="411"/>
      <c r="CGA1486" s="411"/>
      <c r="CGB1486" s="412"/>
      <c r="CGC1486" s="412"/>
      <c r="CGD1486" s="412"/>
      <c r="CGE1486" s="411"/>
      <c r="CGF1486" s="411"/>
      <c r="CGG1486" s="413"/>
      <c r="CGH1486" s="413"/>
      <c r="CGI1486" s="433"/>
      <c r="CGJ1486" s="413"/>
      <c r="CGK1486" s="411"/>
      <c r="CGL1486" s="411"/>
      <c r="CGM1486" s="411"/>
      <c r="CGN1486" s="412"/>
      <c r="CGO1486" s="412"/>
      <c r="CGP1486" s="412"/>
      <c r="CGQ1486" s="411"/>
      <c r="CGR1486" s="411"/>
      <c r="CGS1486" s="413"/>
      <c r="CGT1486" s="413"/>
      <c r="CGU1486" s="433"/>
      <c r="CGV1486" s="413"/>
      <c r="CGW1486" s="411"/>
      <c r="CGX1486" s="411"/>
      <c r="CGY1486" s="411"/>
      <c r="CGZ1486" s="412"/>
      <c r="CHA1486" s="412"/>
      <c r="CHB1486" s="412"/>
      <c r="CHC1486" s="411"/>
      <c r="CHD1486" s="411"/>
      <c r="CHE1486" s="413"/>
      <c r="CHF1486" s="413"/>
      <c r="CHG1486" s="433"/>
      <c r="CHH1486" s="413"/>
      <c r="CHI1486" s="411"/>
      <c r="CHJ1486" s="411"/>
      <c r="CHK1486" s="411"/>
      <c r="CHL1486" s="412"/>
      <c r="CHM1486" s="412"/>
      <c r="CHN1486" s="412"/>
      <c r="CHO1486" s="411"/>
      <c r="CHP1486" s="411"/>
      <c r="CHQ1486" s="413"/>
      <c r="CHR1486" s="413"/>
      <c r="CHS1486" s="433"/>
      <c r="CHT1486" s="413"/>
      <c r="CHU1486" s="411"/>
      <c r="CHV1486" s="411"/>
      <c r="CHW1486" s="411"/>
      <c r="CHX1486" s="412"/>
      <c r="CHY1486" s="412"/>
      <c r="CHZ1486" s="412"/>
      <c r="CIA1486" s="411"/>
      <c r="CIB1486" s="411"/>
      <c r="CIC1486" s="413"/>
      <c r="CID1486" s="413"/>
      <c r="CIE1486" s="433"/>
      <c r="CIF1486" s="413"/>
      <c r="CIG1486" s="411"/>
      <c r="CIH1486" s="411"/>
      <c r="CII1486" s="411"/>
      <c r="CIJ1486" s="412"/>
      <c r="CIK1486" s="412"/>
      <c r="CIL1486" s="412"/>
      <c r="CIM1486" s="411"/>
      <c r="CIN1486" s="411"/>
      <c r="CIO1486" s="413"/>
      <c r="CIP1486" s="413"/>
      <c r="CIQ1486" s="433"/>
      <c r="CIR1486" s="413"/>
      <c r="CIS1486" s="411"/>
      <c r="CIT1486" s="411"/>
      <c r="CIU1486" s="411"/>
      <c r="CIV1486" s="412"/>
      <c r="CIW1486" s="412"/>
      <c r="CIX1486" s="412"/>
      <c r="CIY1486" s="411"/>
      <c r="CIZ1486" s="411"/>
      <c r="CJA1486" s="413"/>
      <c r="CJB1486" s="413"/>
      <c r="CJC1486" s="433"/>
      <c r="CJD1486" s="413"/>
      <c r="CJE1486" s="411"/>
      <c r="CJF1486" s="411"/>
      <c r="CJG1486" s="411"/>
      <c r="CJH1486" s="412"/>
      <c r="CJI1486" s="412"/>
      <c r="CJJ1486" s="412"/>
      <c r="CJK1486" s="411"/>
      <c r="CJL1486" s="411"/>
      <c r="CJM1486" s="413"/>
      <c r="CJN1486" s="413"/>
      <c r="CJO1486" s="433"/>
      <c r="CJP1486" s="413"/>
      <c r="CJQ1486" s="411"/>
      <c r="CJR1486" s="411"/>
      <c r="CJS1486" s="411"/>
      <c r="CJT1486" s="412"/>
      <c r="CJU1486" s="412"/>
      <c r="CJV1486" s="412"/>
      <c r="CJW1486" s="411"/>
      <c r="CJX1486" s="411"/>
      <c r="CJY1486" s="413"/>
      <c r="CJZ1486" s="413"/>
      <c r="CKA1486" s="433"/>
      <c r="CKB1486" s="413"/>
      <c r="CKC1486" s="411"/>
      <c r="CKD1486" s="411"/>
      <c r="CKE1486" s="411"/>
      <c r="CKF1486" s="412"/>
      <c r="CKG1486" s="412"/>
      <c r="CKH1486" s="412"/>
      <c r="CKI1486" s="411"/>
      <c r="CKJ1486" s="411"/>
      <c r="CKK1486" s="413"/>
      <c r="CKL1486" s="413"/>
      <c r="CKM1486" s="433"/>
      <c r="CKN1486" s="413"/>
      <c r="CKO1486" s="411"/>
      <c r="CKP1486" s="411"/>
      <c r="CKQ1486" s="411"/>
      <c r="CKR1486" s="412"/>
      <c r="CKS1486" s="412"/>
      <c r="CKT1486" s="412"/>
      <c r="CKU1486" s="411"/>
      <c r="CKV1486" s="411"/>
      <c r="CKW1486" s="413"/>
      <c r="CKX1486" s="413"/>
      <c r="CKY1486" s="433"/>
      <c r="CKZ1486" s="413"/>
      <c r="CLA1486" s="411"/>
      <c r="CLB1486" s="411"/>
      <c r="CLC1486" s="411"/>
      <c r="CLD1486" s="412"/>
      <c r="CLE1486" s="412"/>
      <c r="CLF1486" s="412"/>
      <c r="CLG1486" s="411"/>
      <c r="CLH1486" s="411"/>
      <c r="CLI1486" s="413"/>
      <c r="CLJ1486" s="413"/>
      <c r="CLK1486" s="433"/>
      <c r="CLL1486" s="413"/>
      <c r="CLM1486" s="411"/>
      <c r="CLN1486" s="411"/>
      <c r="CLO1486" s="411"/>
      <c r="CLP1486" s="412"/>
      <c r="CLQ1486" s="412"/>
      <c r="CLR1486" s="412"/>
      <c r="CLS1486" s="411"/>
      <c r="CLT1486" s="411"/>
      <c r="CLU1486" s="413"/>
      <c r="CLV1486" s="413"/>
      <c r="CLW1486" s="433"/>
      <c r="CLX1486" s="413"/>
      <c r="CLY1486" s="411"/>
      <c r="CLZ1486" s="411"/>
      <c r="CMA1486" s="411"/>
      <c r="CMB1486" s="412"/>
      <c r="CMC1486" s="412"/>
      <c r="CMD1486" s="412"/>
      <c r="CME1486" s="411"/>
      <c r="CMF1486" s="411"/>
      <c r="CMG1486" s="413"/>
      <c r="CMH1486" s="413"/>
      <c r="CMI1486" s="433"/>
      <c r="CMJ1486" s="413"/>
      <c r="CMK1486" s="411"/>
      <c r="CML1486" s="411"/>
      <c r="CMM1486" s="411"/>
      <c r="CMN1486" s="412"/>
      <c r="CMO1486" s="412"/>
      <c r="CMP1486" s="412"/>
      <c r="CMQ1486" s="411"/>
      <c r="CMR1486" s="411"/>
      <c r="CMS1486" s="413"/>
      <c r="CMT1486" s="413"/>
      <c r="CMU1486" s="433"/>
      <c r="CMV1486" s="413"/>
      <c r="CMW1486" s="411"/>
      <c r="CMX1486" s="411"/>
      <c r="CMY1486" s="411"/>
      <c r="CMZ1486" s="412"/>
      <c r="CNA1486" s="412"/>
      <c r="CNB1486" s="412"/>
      <c r="CNC1486" s="411"/>
      <c r="CND1486" s="411"/>
      <c r="CNE1486" s="413"/>
      <c r="CNF1486" s="413"/>
      <c r="CNG1486" s="433"/>
      <c r="CNH1486" s="413"/>
      <c r="CNI1486" s="411"/>
      <c r="CNJ1486" s="411"/>
      <c r="CNK1486" s="411"/>
      <c r="CNL1486" s="412"/>
      <c r="CNM1486" s="412"/>
      <c r="CNN1486" s="412"/>
      <c r="CNO1486" s="411"/>
      <c r="CNP1486" s="411"/>
      <c r="CNQ1486" s="413"/>
      <c r="CNR1486" s="413"/>
      <c r="CNS1486" s="433"/>
      <c r="CNT1486" s="413"/>
      <c r="CNU1486" s="411"/>
      <c r="CNV1486" s="411"/>
      <c r="CNW1486" s="411"/>
      <c r="CNX1486" s="412"/>
      <c r="CNY1486" s="412"/>
      <c r="CNZ1486" s="412"/>
      <c r="COA1486" s="411"/>
      <c r="COB1486" s="411"/>
      <c r="COC1486" s="413"/>
      <c r="COD1486" s="413"/>
      <c r="COE1486" s="433"/>
      <c r="COF1486" s="413"/>
      <c r="COG1486" s="411"/>
      <c r="COH1486" s="411"/>
      <c r="COI1486" s="411"/>
      <c r="COJ1486" s="412"/>
      <c r="COK1486" s="412"/>
      <c r="COL1486" s="412"/>
      <c r="COM1486" s="411"/>
      <c r="CON1486" s="411"/>
      <c r="COO1486" s="413"/>
      <c r="COP1486" s="413"/>
      <c r="COQ1486" s="433"/>
      <c r="COR1486" s="413"/>
      <c r="COS1486" s="411"/>
      <c r="COT1486" s="411"/>
      <c r="COU1486" s="411"/>
      <c r="COV1486" s="412"/>
      <c r="COW1486" s="412"/>
      <c r="COX1486" s="412"/>
      <c r="COY1486" s="411"/>
      <c r="COZ1486" s="411"/>
      <c r="CPA1486" s="413"/>
      <c r="CPB1486" s="413"/>
      <c r="CPC1486" s="433"/>
      <c r="CPD1486" s="413"/>
      <c r="CPE1486" s="411"/>
      <c r="CPF1486" s="411"/>
      <c r="CPG1486" s="411"/>
      <c r="CPH1486" s="412"/>
      <c r="CPI1486" s="412"/>
      <c r="CPJ1486" s="412"/>
      <c r="CPK1486" s="411"/>
      <c r="CPL1486" s="411"/>
      <c r="CPM1486" s="413"/>
      <c r="CPN1486" s="413"/>
      <c r="CPO1486" s="433"/>
      <c r="CPP1486" s="413"/>
      <c r="CPQ1486" s="411"/>
      <c r="CPR1486" s="411"/>
      <c r="CPS1486" s="411"/>
      <c r="CPT1486" s="412"/>
      <c r="CPU1486" s="412"/>
      <c r="CPV1486" s="412"/>
      <c r="CPW1486" s="411"/>
      <c r="CPX1486" s="411"/>
      <c r="CPY1486" s="413"/>
      <c r="CPZ1486" s="413"/>
      <c r="CQA1486" s="433"/>
      <c r="CQB1486" s="413"/>
      <c r="CQC1486" s="411"/>
      <c r="CQD1486" s="411"/>
      <c r="CQE1486" s="411"/>
      <c r="CQF1486" s="412"/>
      <c r="CQG1486" s="412"/>
      <c r="CQH1486" s="412"/>
      <c r="CQI1486" s="411"/>
      <c r="CQJ1486" s="411"/>
      <c r="CQK1486" s="413"/>
      <c r="CQL1486" s="413"/>
      <c r="CQM1486" s="433"/>
      <c r="CQN1486" s="413"/>
      <c r="CQO1486" s="411"/>
      <c r="CQP1486" s="411"/>
      <c r="CQQ1486" s="411"/>
      <c r="CQR1486" s="412"/>
      <c r="CQS1486" s="412"/>
      <c r="CQT1486" s="412"/>
      <c r="CQU1486" s="411"/>
      <c r="CQV1486" s="411"/>
      <c r="CQW1486" s="413"/>
      <c r="CQX1486" s="413"/>
      <c r="CQY1486" s="433"/>
      <c r="CQZ1486" s="413"/>
      <c r="CRA1486" s="411"/>
      <c r="CRB1486" s="411"/>
      <c r="CRC1486" s="411"/>
      <c r="CRD1486" s="412"/>
      <c r="CRE1486" s="412"/>
      <c r="CRF1486" s="412"/>
      <c r="CRG1486" s="411"/>
      <c r="CRH1486" s="411"/>
      <c r="CRI1486" s="413"/>
      <c r="CRJ1486" s="413"/>
      <c r="CRK1486" s="433"/>
      <c r="CRL1486" s="413"/>
      <c r="CRM1486" s="411"/>
      <c r="CRN1486" s="411"/>
      <c r="CRO1486" s="411"/>
      <c r="CRP1486" s="412"/>
      <c r="CRQ1486" s="412"/>
      <c r="CRR1486" s="412"/>
      <c r="CRS1486" s="411"/>
      <c r="CRT1486" s="411"/>
      <c r="CRU1486" s="413"/>
      <c r="CRV1486" s="413"/>
      <c r="CRW1486" s="433"/>
      <c r="CRX1486" s="413"/>
      <c r="CRY1486" s="411"/>
      <c r="CRZ1486" s="411"/>
      <c r="CSA1486" s="411"/>
      <c r="CSB1486" s="412"/>
      <c r="CSC1486" s="412"/>
      <c r="CSD1486" s="412"/>
      <c r="CSE1486" s="411"/>
      <c r="CSF1486" s="411"/>
      <c r="CSG1486" s="413"/>
      <c r="CSH1486" s="413"/>
      <c r="CSI1486" s="433"/>
      <c r="CSJ1486" s="413"/>
      <c r="CSK1486" s="411"/>
      <c r="CSL1486" s="411"/>
      <c r="CSM1486" s="411"/>
      <c r="CSN1486" s="412"/>
      <c r="CSO1486" s="412"/>
      <c r="CSP1486" s="412"/>
      <c r="CSQ1486" s="411"/>
      <c r="CSR1486" s="411"/>
      <c r="CSS1486" s="413"/>
      <c r="CST1486" s="413"/>
      <c r="CSU1486" s="433"/>
      <c r="CSV1486" s="413"/>
      <c r="CSW1486" s="411"/>
      <c r="CSX1486" s="411"/>
      <c r="CSY1486" s="411"/>
      <c r="CSZ1486" s="412"/>
      <c r="CTA1486" s="412"/>
      <c r="CTB1486" s="412"/>
      <c r="CTC1486" s="411"/>
      <c r="CTD1486" s="411"/>
      <c r="CTE1486" s="413"/>
      <c r="CTF1486" s="413"/>
      <c r="CTG1486" s="433"/>
      <c r="CTH1486" s="413"/>
      <c r="CTI1486" s="411"/>
      <c r="CTJ1486" s="411"/>
      <c r="CTK1486" s="411"/>
      <c r="CTL1486" s="412"/>
      <c r="CTM1486" s="412"/>
      <c r="CTN1486" s="412"/>
      <c r="CTO1486" s="411"/>
      <c r="CTP1486" s="411"/>
      <c r="CTQ1486" s="413"/>
      <c r="CTR1486" s="413"/>
      <c r="CTS1486" s="433"/>
      <c r="CTT1486" s="413"/>
      <c r="CTU1486" s="411"/>
      <c r="CTV1486" s="411"/>
      <c r="CTW1486" s="411"/>
      <c r="CTX1486" s="412"/>
      <c r="CTY1486" s="412"/>
      <c r="CTZ1486" s="412"/>
      <c r="CUA1486" s="411"/>
      <c r="CUB1486" s="411"/>
      <c r="CUC1486" s="413"/>
      <c r="CUD1486" s="413"/>
      <c r="CUE1486" s="433"/>
      <c r="CUF1486" s="413"/>
      <c r="CUG1486" s="411"/>
      <c r="CUH1486" s="411"/>
      <c r="CUI1486" s="411"/>
      <c r="CUJ1486" s="412"/>
      <c r="CUK1486" s="412"/>
      <c r="CUL1486" s="412"/>
      <c r="CUM1486" s="411"/>
      <c r="CUN1486" s="411"/>
      <c r="CUO1486" s="413"/>
      <c r="CUP1486" s="413"/>
      <c r="CUQ1486" s="433"/>
      <c r="CUR1486" s="413"/>
      <c r="CUS1486" s="411"/>
      <c r="CUT1486" s="411"/>
      <c r="CUU1486" s="411"/>
      <c r="CUV1486" s="412"/>
      <c r="CUW1486" s="412"/>
      <c r="CUX1486" s="412"/>
      <c r="CUY1486" s="411"/>
      <c r="CUZ1486" s="411"/>
      <c r="CVA1486" s="413"/>
      <c r="CVB1486" s="413"/>
      <c r="CVC1486" s="433"/>
      <c r="CVD1486" s="413"/>
      <c r="CVE1486" s="411"/>
      <c r="CVF1486" s="411"/>
      <c r="CVG1486" s="411"/>
      <c r="CVH1486" s="412"/>
      <c r="CVI1486" s="412"/>
      <c r="CVJ1486" s="412"/>
      <c r="CVK1486" s="411"/>
      <c r="CVL1486" s="411"/>
      <c r="CVM1486" s="413"/>
      <c r="CVN1486" s="413"/>
      <c r="CVO1486" s="433"/>
      <c r="CVP1486" s="413"/>
      <c r="CVQ1486" s="411"/>
      <c r="CVR1486" s="411"/>
      <c r="CVS1486" s="411"/>
      <c r="CVT1486" s="412"/>
      <c r="CVU1486" s="412"/>
      <c r="CVV1486" s="412"/>
      <c r="CVW1486" s="411"/>
      <c r="CVX1486" s="411"/>
      <c r="CVY1486" s="413"/>
      <c r="CVZ1486" s="413"/>
      <c r="CWA1486" s="433"/>
      <c r="CWB1486" s="413"/>
      <c r="CWC1486" s="411"/>
      <c r="CWD1486" s="411"/>
      <c r="CWE1486" s="411"/>
      <c r="CWF1486" s="412"/>
      <c r="CWG1486" s="412"/>
      <c r="CWH1486" s="412"/>
      <c r="CWI1486" s="411"/>
      <c r="CWJ1486" s="411"/>
      <c r="CWK1486" s="413"/>
      <c r="CWL1486" s="413"/>
      <c r="CWM1486" s="433"/>
      <c r="CWN1486" s="413"/>
      <c r="CWO1486" s="411"/>
      <c r="CWP1486" s="411"/>
      <c r="CWQ1486" s="411"/>
      <c r="CWR1486" s="412"/>
      <c r="CWS1486" s="412"/>
      <c r="CWT1486" s="412"/>
      <c r="CWU1486" s="411"/>
      <c r="CWV1486" s="411"/>
      <c r="CWW1486" s="413"/>
      <c r="CWX1486" s="413"/>
      <c r="CWY1486" s="433"/>
      <c r="CWZ1486" s="413"/>
      <c r="CXA1486" s="411"/>
      <c r="CXB1486" s="411"/>
      <c r="CXC1486" s="411"/>
      <c r="CXD1486" s="412"/>
      <c r="CXE1486" s="412"/>
      <c r="CXF1486" s="412"/>
      <c r="CXG1486" s="411"/>
      <c r="CXH1486" s="411"/>
      <c r="CXI1486" s="413"/>
      <c r="CXJ1486" s="413"/>
      <c r="CXK1486" s="433"/>
      <c r="CXL1486" s="413"/>
      <c r="CXM1486" s="411"/>
      <c r="CXN1486" s="411"/>
      <c r="CXO1486" s="411"/>
      <c r="CXP1486" s="412"/>
      <c r="CXQ1486" s="412"/>
      <c r="CXR1486" s="412"/>
      <c r="CXS1486" s="411"/>
      <c r="CXT1486" s="411"/>
      <c r="CXU1486" s="413"/>
      <c r="CXV1486" s="413"/>
      <c r="CXW1486" s="433"/>
      <c r="CXX1486" s="413"/>
      <c r="CXY1486" s="411"/>
      <c r="CXZ1486" s="411"/>
      <c r="CYA1486" s="411"/>
      <c r="CYB1486" s="412"/>
      <c r="CYC1486" s="412"/>
      <c r="CYD1486" s="412"/>
      <c r="CYE1486" s="411"/>
      <c r="CYF1486" s="411"/>
      <c r="CYG1486" s="413"/>
      <c r="CYH1486" s="413"/>
      <c r="CYI1486" s="433"/>
      <c r="CYJ1486" s="413"/>
      <c r="CYK1486" s="411"/>
      <c r="CYL1486" s="411"/>
      <c r="CYM1486" s="411"/>
      <c r="CYN1486" s="412"/>
      <c r="CYO1486" s="412"/>
      <c r="CYP1486" s="412"/>
      <c r="CYQ1486" s="411"/>
      <c r="CYR1486" s="411"/>
      <c r="CYS1486" s="413"/>
      <c r="CYT1486" s="413"/>
      <c r="CYU1486" s="433"/>
      <c r="CYV1486" s="413"/>
      <c r="CYW1486" s="411"/>
      <c r="CYX1486" s="411"/>
      <c r="CYY1486" s="411"/>
      <c r="CYZ1486" s="412"/>
      <c r="CZA1486" s="412"/>
      <c r="CZB1486" s="412"/>
      <c r="CZC1486" s="411"/>
      <c r="CZD1486" s="411"/>
      <c r="CZE1486" s="413"/>
      <c r="CZF1486" s="413"/>
      <c r="CZG1486" s="433"/>
      <c r="CZH1486" s="413"/>
      <c r="CZI1486" s="411"/>
      <c r="CZJ1486" s="411"/>
      <c r="CZK1486" s="411"/>
      <c r="CZL1486" s="412"/>
      <c r="CZM1486" s="412"/>
      <c r="CZN1486" s="412"/>
      <c r="CZO1486" s="411"/>
      <c r="CZP1486" s="411"/>
      <c r="CZQ1486" s="413"/>
      <c r="CZR1486" s="413"/>
      <c r="CZS1486" s="433"/>
      <c r="CZT1486" s="413"/>
      <c r="CZU1486" s="411"/>
      <c r="CZV1486" s="411"/>
      <c r="CZW1486" s="411"/>
      <c r="CZX1486" s="412"/>
      <c r="CZY1486" s="412"/>
      <c r="CZZ1486" s="412"/>
      <c r="DAA1486" s="411"/>
      <c r="DAB1486" s="411"/>
      <c r="DAC1486" s="413"/>
      <c r="DAD1486" s="413"/>
      <c r="DAE1486" s="433"/>
      <c r="DAF1486" s="413"/>
      <c r="DAG1486" s="411"/>
      <c r="DAH1486" s="411"/>
      <c r="DAI1486" s="411"/>
      <c r="DAJ1486" s="412"/>
      <c r="DAK1486" s="412"/>
      <c r="DAL1486" s="412"/>
      <c r="DAM1486" s="411"/>
      <c r="DAN1486" s="411"/>
      <c r="DAO1486" s="413"/>
      <c r="DAP1486" s="413"/>
      <c r="DAQ1486" s="433"/>
      <c r="DAR1486" s="413"/>
      <c r="DAS1486" s="411"/>
      <c r="DAT1486" s="411"/>
      <c r="DAU1486" s="411"/>
      <c r="DAV1486" s="412"/>
      <c r="DAW1486" s="412"/>
      <c r="DAX1486" s="412"/>
      <c r="DAY1486" s="411"/>
      <c r="DAZ1486" s="411"/>
      <c r="DBA1486" s="413"/>
      <c r="DBB1486" s="413"/>
      <c r="DBC1486" s="433"/>
      <c r="DBD1486" s="413"/>
      <c r="DBE1486" s="411"/>
      <c r="DBF1486" s="411"/>
      <c r="DBG1486" s="411"/>
      <c r="DBH1486" s="412"/>
      <c r="DBI1486" s="412"/>
      <c r="DBJ1486" s="412"/>
      <c r="DBK1486" s="411"/>
      <c r="DBL1486" s="411"/>
      <c r="DBM1486" s="413"/>
      <c r="DBN1486" s="413"/>
      <c r="DBO1486" s="433"/>
      <c r="DBP1486" s="413"/>
      <c r="DBQ1486" s="411"/>
      <c r="DBR1486" s="411"/>
      <c r="DBS1486" s="411"/>
      <c r="DBT1486" s="412"/>
      <c r="DBU1486" s="412"/>
      <c r="DBV1486" s="412"/>
      <c r="DBW1486" s="411"/>
      <c r="DBX1486" s="411"/>
      <c r="DBY1486" s="413"/>
      <c r="DBZ1486" s="413"/>
      <c r="DCA1486" s="433"/>
      <c r="DCB1486" s="413"/>
      <c r="DCC1486" s="411"/>
      <c r="DCD1486" s="411"/>
      <c r="DCE1486" s="411"/>
      <c r="DCF1486" s="412"/>
      <c r="DCG1486" s="412"/>
      <c r="DCH1486" s="412"/>
      <c r="DCI1486" s="411"/>
      <c r="DCJ1486" s="411"/>
      <c r="DCK1486" s="413"/>
      <c r="DCL1486" s="413"/>
      <c r="DCM1486" s="433"/>
      <c r="DCN1486" s="413"/>
      <c r="DCO1486" s="411"/>
      <c r="DCP1486" s="411"/>
      <c r="DCQ1486" s="411"/>
      <c r="DCR1486" s="412"/>
      <c r="DCS1486" s="412"/>
      <c r="DCT1486" s="412"/>
      <c r="DCU1486" s="411"/>
      <c r="DCV1486" s="411"/>
      <c r="DCW1486" s="413"/>
      <c r="DCX1486" s="413"/>
      <c r="DCY1486" s="433"/>
      <c r="DCZ1486" s="413"/>
      <c r="DDA1486" s="411"/>
      <c r="DDB1486" s="411"/>
      <c r="DDC1486" s="411"/>
      <c r="DDD1486" s="412"/>
      <c r="DDE1486" s="412"/>
      <c r="DDF1486" s="412"/>
      <c r="DDG1486" s="411"/>
      <c r="DDH1486" s="411"/>
      <c r="DDI1486" s="413"/>
      <c r="DDJ1486" s="413"/>
      <c r="DDK1486" s="433"/>
      <c r="DDL1486" s="413"/>
      <c r="DDM1486" s="411"/>
      <c r="DDN1486" s="411"/>
      <c r="DDO1486" s="411"/>
      <c r="DDP1486" s="412"/>
      <c r="DDQ1486" s="412"/>
      <c r="DDR1486" s="412"/>
      <c r="DDS1486" s="411"/>
      <c r="DDT1486" s="411"/>
      <c r="DDU1486" s="413"/>
      <c r="DDV1486" s="413"/>
      <c r="DDW1486" s="433"/>
      <c r="DDX1486" s="413"/>
      <c r="DDY1486" s="411"/>
      <c r="DDZ1486" s="411"/>
      <c r="DEA1486" s="411"/>
      <c r="DEB1486" s="412"/>
      <c r="DEC1486" s="412"/>
      <c r="DED1486" s="412"/>
      <c r="DEE1486" s="411"/>
      <c r="DEF1486" s="411"/>
      <c r="DEG1486" s="413"/>
      <c r="DEH1486" s="413"/>
      <c r="DEI1486" s="433"/>
      <c r="DEJ1486" s="413"/>
      <c r="DEK1486" s="411"/>
      <c r="DEL1486" s="411"/>
      <c r="DEM1486" s="411"/>
      <c r="DEN1486" s="412"/>
      <c r="DEO1486" s="412"/>
      <c r="DEP1486" s="412"/>
      <c r="DEQ1486" s="411"/>
      <c r="DER1486" s="411"/>
      <c r="DES1486" s="413"/>
      <c r="DET1486" s="413"/>
      <c r="DEU1486" s="433"/>
      <c r="DEV1486" s="413"/>
      <c r="DEW1486" s="411"/>
      <c r="DEX1486" s="411"/>
      <c r="DEY1486" s="411"/>
      <c r="DEZ1486" s="412"/>
      <c r="DFA1486" s="412"/>
      <c r="DFB1486" s="412"/>
      <c r="DFC1486" s="411"/>
      <c r="DFD1486" s="411"/>
      <c r="DFE1486" s="413"/>
      <c r="DFF1486" s="413"/>
      <c r="DFG1486" s="433"/>
      <c r="DFH1486" s="413"/>
      <c r="DFI1486" s="411"/>
      <c r="DFJ1486" s="411"/>
      <c r="DFK1486" s="411"/>
      <c r="DFL1486" s="412"/>
      <c r="DFM1486" s="412"/>
      <c r="DFN1486" s="412"/>
      <c r="DFO1486" s="411"/>
      <c r="DFP1486" s="411"/>
      <c r="DFQ1486" s="413"/>
      <c r="DFR1486" s="413"/>
      <c r="DFS1486" s="433"/>
      <c r="DFT1486" s="413"/>
      <c r="DFU1486" s="411"/>
      <c r="DFV1486" s="411"/>
      <c r="DFW1486" s="411"/>
      <c r="DFX1486" s="412"/>
      <c r="DFY1486" s="412"/>
      <c r="DFZ1486" s="412"/>
      <c r="DGA1486" s="411"/>
      <c r="DGB1486" s="411"/>
      <c r="DGC1486" s="413"/>
      <c r="DGD1486" s="413"/>
      <c r="DGE1486" s="433"/>
      <c r="DGF1486" s="413"/>
      <c r="DGG1486" s="411"/>
      <c r="DGH1486" s="411"/>
      <c r="DGI1486" s="411"/>
      <c r="DGJ1486" s="412"/>
      <c r="DGK1486" s="412"/>
      <c r="DGL1486" s="412"/>
      <c r="DGM1486" s="411"/>
      <c r="DGN1486" s="411"/>
      <c r="DGO1486" s="413"/>
      <c r="DGP1486" s="413"/>
      <c r="DGQ1486" s="433"/>
      <c r="DGR1486" s="413"/>
      <c r="DGS1486" s="411"/>
      <c r="DGT1486" s="411"/>
      <c r="DGU1486" s="411"/>
      <c r="DGV1486" s="412"/>
      <c r="DGW1486" s="412"/>
      <c r="DGX1486" s="412"/>
      <c r="DGY1486" s="411"/>
      <c r="DGZ1486" s="411"/>
      <c r="DHA1486" s="413"/>
      <c r="DHB1486" s="413"/>
      <c r="DHC1486" s="433"/>
      <c r="DHD1486" s="413"/>
      <c r="DHE1486" s="411"/>
      <c r="DHF1486" s="411"/>
      <c r="DHG1486" s="411"/>
      <c r="DHH1486" s="412"/>
      <c r="DHI1486" s="412"/>
      <c r="DHJ1486" s="412"/>
      <c r="DHK1486" s="411"/>
      <c r="DHL1486" s="411"/>
      <c r="DHM1486" s="413"/>
      <c r="DHN1486" s="413"/>
      <c r="DHO1486" s="433"/>
      <c r="DHP1486" s="413"/>
      <c r="DHQ1486" s="411"/>
      <c r="DHR1486" s="411"/>
      <c r="DHS1486" s="411"/>
      <c r="DHT1486" s="412"/>
      <c r="DHU1486" s="412"/>
      <c r="DHV1486" s="412"/>
      <c r="DHW1486" s="411"/>
      <c r="DHX1486" s="411"/>
      <c r="DHY1486" s="413"/>
      <c r="DHZ1486" s="413"/>
      <c r="DIA1486" s="433"/>
      <c r="DIB1486" s="413"/>
      <c r="DIC1486" s="411"/>
      <c r="DID1486" s="411"/>
      <c r="DIE1486" s="411"/>
      <c r="DIF1486" s="412"/>
      <c r="DIG1486" s="412"/>
      <c r="DIH1486" s="412"/>
      <c r="DII1486" s="411"/>
      <c r="DIJ1486" s="411"/>
      <c r="DIK1486" s="413"/>
      <c r="DIL1486" s="413"/>
      <c r="DIM1486" s="433"/>
      <c r="DIN1486" s="413"/>
      <c r="DIO1486" s="411"/>
      <c r="DIP1486" s="411"/>
      <c r="DIQ1486" s="411"/>
      <c r="DIR1486" s="412"/>
      <c r="DIS1486" s="412"/>
      <c r="DIT1486" s="412"/>
      <c r="DIU1486" s="411"/>
      <c r="DIV1486" s="411"/>
      <c r="DIW1486" s="413"/>
      <c r="DIX1486" s="413"/>
      <c r="DIY1486" s="433"/>
      <c r="DIZ1486" s="413"/>
      <c r="DJA1486" s="411"/>
      <c r="DJB1486" s="411"/>
      <c r="DJC1486" s="411"/>
      <c r="DJD1486" s="412"/>
      <c r="DJE1486" s="412"/>
      <c r="DJF1486" s="412"/>
      <c r="DJG1486" s="411"/>
      <c r="DJH1486" s="411"/>
      <c r="DJI1486" s="413"/>
      <c r="DJJ1486" s="413"/>
      <c r="DJK1486" s="433"/>
      <c r="DJL1486" s="413"/>
      <c r="DJM1486" s="411"/>
      <c r="DJN1486" s="411"/>
      <c r="DJO1486" s="411"/>
      <c r="DJP1486" s="412"/>
      <c r="DJQ1486" s="412"/>
      <c r="DJR1486" s="412"/>
      <c r="DJS1486" s="411"/>
      <c r="DJT1486" s="411"/>
      <c r="DJU1486" s="413"/>
      <c r="DJV1486" s="413"/>
      <c r="DJW1486" s="433"/>
      <c r="DJX1486" s="413"/>
      <c r="DJY1486" s="411"/>
      <c r="DJZ1486" s="411"/>
      <c r="DKA1486" s="411"/>
      <c r="DKB1486" s="412"/>
      <c r="DKC1486" s="412"/>
      <c r="DKD1486" s="412"/>
      <c r="DKE1486" s="411"/>
      <c r="DKF1486" s="411"/>
      <c r="DKG1486" s="413"/>
      <c r="DKH1486" s="413"/>
      <c r="DKI1486" s="433"/>
      <c r="DKJ1486" s="413"/>
      <c r="DKK1486" s="411"/>
      <c r="DKL1486" s="411"/>
      <c r="DKM1486" s="411"/>
      <c r="DKN1486" s="412"/>
      <c r="DKO1486" s="412"/>
      <c r="DKP1486" s="412"/>
      <c r="DKQ1486" s="411"/>
      <c r="DKR1486" s="411"/>
      <c r="DKS1486" s="413"/>
      <c r="DKT1486" s="413"/>
      <c r="DKU1486" s="433"/>
      <c r="DKV1486" s="413"/>
      <c r="DKW1486" s="411"/>
      <c r="DKX1486" s="411"/>
      <c r="DKY1486" s="411"/>
      <c r="DKZ1486" s="412"/>
      <c r="DLA1486" s="412"/>
      <c r="DLB1486" s="412"/>
      <c r="DLC1486" s="411"/>
      <c r="DLD1486" s="411"/>
      <c r="DLE1486" s="413"/>
      <c r="DLF1486" s="413"/>
      <c r="DLG1486" s="433"/>
      <c r="DLH1486" s="413"/>
      <c r="DLI1486" s="411"/>
      <c r="DLJ1486" s="411"/>
      <c r="DLK1486" s="411"/>
      <c r="DLL1486" s="412"/>
      <c r="DLM1486" s="412"/>
      <c r="DLN1486" s="412"/>
      <c r="DLO1486" s="411"/>
      <c r="DLP1486" s="411"/>
      <c r="DLQ1486" s="413"/>
      <c r="DLR1486" s="413"/>
      <c r="DLS1486" s="433"/>
      <c r="DLT1486" s="413"/>
      <c r="DLU1486" s="411"/>
      <c r="DLV1486" s="411"/>
      <c r="DLW1486" s="411"/>
      <c r="DLX1486" s="412"/>
      <c r="DLY1486" s="412"/>
      <c r="DLZ1486" s="412"/>
      <c r="DMA1486" s="411"/>
      <c r="DMB1486" s="411"/>
      <c r="DMC1486" s="413"/>
      <c r="DMD1486" s="413"/>
      <c r="DME1486" s="433"/>
      <c r="DMF1486" s="413"/>
      <c r="DMG1486" s="411"/>
      <c r="DMH1486" s="411"/>
      <c r="DMI1486" s="411"/>
      <c r="DMJ1486" s="412"/>
      <c r="DMK1486" s="412"/>
      <c r="DML1486" s="412"/>
      <c r="DMM1486" s="411"/>
      <c r="DMN1486" s="411"/>
      <c r="DMO1486" s="413"/>
      <c r="DMP1486" s="413"/>
      <c r="DMQ1486" s="433"/>
      <c r="DMR1486" s="413"/>
      <c r="DMS1486" s="411"/>
      <c r="DMT1486" s="411"/>
      <c r="DMU1486" s="411"/>
      <c r="DMV1486" s="412"/>
      <c r="DMW1486" s="412"/>
      <c r="DMX1486" s="412"/>
      <c r="DMY1486" s="411"/>
      <c r="DMZ1486" s="411"/>
      <c r="DNA1486" s="413"/>
      <c r="DNB1486" s="413"/>
      <c r="DNC1486" s="433"/>
      <c r="DND1486" s="413"/>
      <c r="DNE1486" s="411"/>
      <c r="DNF1486" s="411"/>
      <c r="DNG1486" s="411"/>
      <c r="DNH1486" s="412"/>
      <c r="DNI1486" s="412"/>
      <c r="DNJ1486" s="412"/>
      <c r="DNK1486" s="411"/>
      <c r="DNL1486" s="411"/>
      <c r="DNM1486" s="413"/>
      <c r="DNN1486" s="413"/>
      <c r="DNO1486" s="433"/>
      <c r="DNP1486" s="413"/>
      <c r="DNQ1486" s="411"/>
      <c r="DNR1486" s="411"/>
      <c r="DNS1486" s="411"/>
      <c r="DNT1486" s="412"/>
      <c r="DNU1486" s="412"/>
      <c r="DNV1486" s="412"/>
      <c r="DNW1486" s="411"/>
      <c r="DNX1486" s="411"/>
      <c r="DNY1486" s="413"/>
      <c r="DNZ1486" s="413"/>
      <c r="DOA1486" s="433"/>
      <c r="DOB1486" s="413"/>
      <c r="DOC1486" s="411"/>
      <c r="DOD1486" s="411"/>
      <c r="DOE1486" s="411"/>
      <c r="DOF1486" s="412"/>
      <c r="DOG1486" s="412"/>
      <c r="DOH1486" s="412"/>
      <c r="DOI1486" s="411"/>
      <c r="DOJ1486" s="411"/>
      <c r="DOK1486" s="413"/>
      <c r="DOL1486" s="413"/>
      <c r="DOM1486" s="433"/>
      <c r="DON1486" s="413"/>
      <c r="DOO1486" s="411"/>
      <c r="DOP1486" s="411"/>
      <c r="DOQ1486" s="411"/>
      <c r="DOR1486" s="412"/>
      <c r="DOS1486" s="412"/>
      <c r="DOT1486" s="412"/>
      <c r="DOU1486" s="411"/>
      <c r="DOV1486" s="411"/>
      <c r="DOW1486" s="413"/>
      <c r="DOX1486" s="413"/>
      <c r="DOY1486" s="433"/>
      <c r="DOZ1486" s="413"/>
      <c r="DPA1486" s="411"/>
      <c r="DPB1486" s="411"/>
      <c r="DPC1486" s="411"/>
      <c r="DPD1486" s="412"/>
      <c r="DPE1486" s="412"/>
      <c r="DPF1486" s="412"/>
      <c r="DPG1486" s="411"/>
      <c r="DPH1486" s="411"/>
      <c r="DPI1486" s="413"/>
      <c r="DPJ1486" s="413"/>
      <c r="DPK1486" s="433"/>
      <c r="DPL1486" s="413"/>
      <c r="DPM1486" s="411"/>
      <c r="DPN1486" s="411"/>
      <c r="DPO1486" s="411"/>
      <c r="DPP1486" s="412"/>
      <c r="DPQ1486" s="412"/>
      <c r="DPR1486" s="412"/>
      <c r="DPS1486" s="411"/>
      <c r="DPT1486" s="411"/>
      <c r="DPU1486" s="413"/>
      <c r="DPV1486" s="413"/>
      <c r="DPW1486" s="433"/>
      <c r="DPX1486" s="413"/>
      <c r="DPY1486" s="411"/>
      <c r="DPZ1486" s="411"/>
      <c r="DQA1486" s="411"/>
      <c r="DQB1486" s="412"/>
      <c r="DQC1486" s="412"/>
      <c r="DQD1486" s="412"/>
      <c r="DQE1486" s="411"/>
      <c r="DQF1486" s="411"/>
      <c r="DQG1486" s="413"/>
      <c r="DQH1486" s="413"/>
      <c r="DQI1486" s="433"/>
      <c r="DQJ1486" s="413"/>
      <c r="DQK1486" s="411"/>
      <c r="DQL1486" s="411"/>
      <c r="DQM1486" s="411"/>
      <c r="DQN1486" s="412"/>
      <c r="DQO1486" s="412"/>
      <c r="DQP1486" s="412"/>
      <c r="DQQ1486" s="411"/>
      <c r="DQR1486" s="411"/>
      <c r="DQS1486" s="413"/>
      <c r="DQT1486" s="413"/>
      <c r="DQU1486" s="433"/>
      <c r="DQV1486" s="413"/>
      <c r="DQW1486" s="411"/>
      <c r="DQX1486" s="411"/>
      <c r="DQY1486" s="411"/>
      <c r="DQZ1486" s="412"/>
      <c r="DRA1486" s="412"/>
      <c r="DRB1486" s="412"/>
      <c r="DRC1486" s="411"/>
      <c r="DRD1486" s="411"/>
      <c r="DRE1486" s="413"/>
      <c r="DRF1486" s="413"/>
      <c r="DRG1486" s="433"/>
      <c r="DRH1486" s="413"/>
      <c r="DRI1486" s="411"/>
      <c r="DRJ1486" s="411"/>
      <c r="DRK1486" s="411"/>
      <c r="DRL1486" s="412"/>
      <c r="DRM1486" s="412"/>
      <c r="DRN1486" s="412"/>
      <c r="DRO1486" s="411"/>
      <c r="DRP1486" s="411"/>
      <c r="DRQ1486" s="413"/>
      <c r="DRR1486" s="413"/>
      <c r="DRS1486" s="433"/>
      <c r="DRT1486" s="413"/>
      <c r="DRU1486" s="411"/>
      <c r="DRV1486" s="411"/>
      <c r="DRW1486" s="411"/>
      <c r="DRX1486" s="412"/>
      <c r="DRY1486" s="412"/>
      <c r="DRZ1486" s="412"/>
      <c r="DSA1486" s="411"/>
      <c r="DSB1486" s="411"/>
      <c r="DSC1486" s="413"/>
      <c r="DSD1486" s="413"/>
      <c r="DSE1486" s="433"/>
      <c r="DSF1486" s="413"/>
      <c r="DSG1486" s="411"/>
      <c r="DSH1486" s="411"/>
      <c r="DSI1486" s="411"/>
      <c r="DSJ1486" s="412"/>
      <c r="DSK1486" s="412"/>
      <c r="DSL1486" s="412"/>
      <c r="DSM1486" s="411"/>
      <c r="DSN1486" s="411"/>
      <c r="DSO1486" s="413"/>
      <c r="DSP1486" s="413"/>
      <c r="DSQ1486" s="433"/>
      <c r="DSR1486" s="413"/>
      <c r="DSS1486" s="411"/>
      <c r="DST1486" s="411"/>
      <c r="DSU1486" s="411"/>
      <c r="DSV1486" s="412"/>
      <c r="DSW1486" s="412"/>
      <c r="DSX1486" s="412"/>
      <c r="DSY1486" s="411"/>
      <c r="DSZ1486" s="411"/>
      <c r="DTA1486" s="413"/>
      <c r="DTB1486" s="413"/>
      <c r="DTC1486" s="433"/>
      <c r="DTD1486" s="413"/>
      <c r="DTE1486" s="411"/>
      <c r="DTF1486" s="411"/>
      <c r="DTG1486" s="411"/>
      <c r="DTH1486" s="412"/>
      <c r="DTI1486" s="412"/>
      <c r="DTJ1486" s="412"/>
      <c r="DTK1486" s="411"/>
      <c r="DTL1486" s="411"/>
      <c r="DTM1486" s="413"/>
      <c r="DTN1486" s="413"/>
      <c r="DTO1486" s="433"/>
      <c r="DTP1486" s="413"/>
      <c r="DTQ1486" s="411"/>
      <c r="DTR1486" s="411"/>
      <c r="DTS1486" s="411"/>
      <c r="DTT1486" s="412"/>
      <c r="DTU1486" s="412"/>
      <c r="DTV1486" s="412"/>
      <c r="DTW1486" s="411"/>
      <c r="DTX1486" s="411"/>
      <c r="DTY1486" s="413"/>
      <c r="DTZ1486" s="413"/>
      <c r="DUA1486" s="433"/>
      <c r="DUB1486" s="413"/>
      <c r="DUC1486" s="411"/>
      <c r="DUD1486" s="411"/>
      <c r="DUE1486" s="411"/>
      <c r="DUF1486" s="412"/>
      <c r="DUG1486" s="412"/>
      <c r="DUH1486" s="412"/>
      <c r="DUI1486" s="411"/>
      <c r="DUJ1486" s="411"/>
      <c r="DUK1486" s="413"/>
      <c r="DUL1486" s="413"/>
      <c r="DUM1486" s="433"/>
      <c r="DUN1486" s="413"/>
      <c r="DUO1486" s="411"/>
      <c r="DUP1486" s="411"/>
      <c r="DUQ1486" s="411"/>
      <c r="DUR1486" s="412"/>
      <c r="DUS1486" s="412"/>
      <c r="DUT1486" s="412"/>
      <c r="DUU1486" s="411"/>
      <c r="DUV1486" s="411"/>
      <c r="DUW1486" s="413"/>
      <c r="DUX1486" s="413"/>
      <c r="DUY1486" s="433"/>
      <c r="DUZ1486" s="413"/>
      <c r="DVA1486" s="411"/>
      <c r="DVB1486" s="411"/>
      <c r="DVC1486" s="411"/>
      <c r="DVD1486" s="412"/>
      <c r="DVE1486" s="412"/>
      <c r="DVF1486" s="412"/>
      <c r="DVG1486" s="411"/>
      <c r="DVH1486" s="411"/>
      <c r="DVI1486" s="413"/>
      <c r="DVJ1486" s="413"/>
      <c r="DVK1486" s="433"/>
      <c r="DVL1486" s="413"/>
      <c r="DVM1486" s="411"/>
      <c r="DVN1486" s="411"/>
      <c r="DVO1486" s="411"/>
      <c r="DVP1486" s="412"/>
      <c r="DVQ1486" s="412"/>
      <c r="DVR1486" s="412"/>
      <c r="DVS1486" s="411"/>
      <c r="DVT1486" s="411"/>
      <c r="DVU1486" s="413"/>
      <c r="DVV1486" s="413"/>
      <c r="DVW1486" s="433"/>
      <c r="DVX1486" s="413"/>
      <c r="DVY1486" s="411"/>
      <c r="DVZ1486" s="411"/>
      <c r="DWA1486" s="411"/>
      <c r="DWB1486" s="412"/>
      <c r="DWC1486" s="412"/>
      <c r="DWD1486" s="412"/>
      <c r="DWE1486" s="411"/>
      <c r="DWF1486" s="411"/>
      <c r="DWG1486" s="413"/>
      <c r="DWH1486" s="413"/>
      <c r="DWI1486" s="433"/>
      <c r="DWJ1486" s="413"/>
      <c r="DWK1486" s="411"/>
      <c r="DWL1486" s="411"/>
      <c r="DWM1486" s="411"/>
      <c r="DWN1486" s="412"/>
      <c r="DWO1486" s="412"/>
      <c r="DWP1486" s="412"/>
      <c r="DWQ1486" s="411"/>
      <c r="DWR1486" s="411"/>
      <c r="DWS1486" s="413"/>
      <c r="DWT1486" s="413"/>
      <c r="DWU1486" s="433"/>
      <c r="DWV1486" s="413"/>
      <c r="DWW1486" s="411"/>
      <c r="DWX1486" s="411"/>
      <c r="DWY1486" s="411"/>
      <c r="DWZ1486" s="412"/>
      <c r="DXA1486" s="412"/>
      <c r="DXB1486" s="412"/>
      <c r="DXC1486" s="411"/>
      <c r="DXD1486" s="411"/>
      <c r="DXE1486" s="413"/>
      <c r="DXF1486" s="413"/>
      <c r="DXG1486" s="433"/>
      <c r="DXH1486" s="413"/>
      <c r="DXI1486" s="411"/>
      <c r="DXJ1486" s="411"/>
      <c r="DXK1486" s="411"/>
      <c r="DXL1486" s="412"/>
      <c r="DXM1486" s="412"/>
      <c r="DXN1486" s="412"/>
      <c r="DXO1486" s="411"/>
      <c r="DXP1486" s="411"/>
      <c r="DXQ1486" s="413"/>
      <c r="DXR1486" s="413"/>
      <c r="DXS1486" s="433"/>
      <c r="DXT1486" s="413"/>
      <c r="DXU1486" s="411"/>
      <c r="DXV1486" s="411"/>
      <c r="DXW1486" s="411"/>
      <c r="DXX1486" s="412"/>
      <c r="DXY1486" s="412"/>
      <c r="DXZ1486" s="412"/>
      <c r="DYA1486" s="411"/>
      <c r="DYB1486" s="411"/>
      <c r="DYC1486" s="413"/>
      <c r="DYD1486" s="413"/>
      <c r="DYE1486" s="433"/>
      <c r="DYF1486" s="413"/>
      <c r="DYG1486" s="411"/>
      <c r="DYH1486" s="411"/>
      <c r="DYI1486" s="411"/>
      <c r="DYJ1486" s="412"/>
      <c r="DYK1486" s="412"/>
      <c r="DYL1486" s="412"/>
      <c r="DYM1486" s="411"/>
      <c r="DYN1486" s="411"/>
      <c r="DYO1486" s="413"/>
      <c r="DYP1486" s="413"/>
      <c r="DYQ1486" s="433"/>
      <c r="DYR1486" s="413"/>
      <c r="DYS1486" s="411"/>
      <c r="DYT1486" s="411"/>
      <c r="DYU1486" s="411"/>
      <c r="DYV1486" s="412"/>
      <c r="DYW1486" s="412"/>
      <c r="DYX1486" s="412"/>
      <c r="DYY1486" s="411"/>
      <c r="DYZ1486" s="411"/>
      <c r="DZA1486" s="413"/>
      <c r="DZB1486" s="413"/>
      <c r="DZC1486" s="433"/>
      <c r="DZD1486" s="413"/>
      <c r="DZE1486" s="411"/>
      <c r="DZF1486" s="411"/>
      <c r="DZG1486" s="411"/>
      <c r="DZH1486" s="412"/>
      <c r="DZI1486" s="412"/>
      <c r="DZJ1486" s="412"/>
      <c r="DZK1486" s="411"/>
      <c r="DZL1486" s="411"/>
      <c r="DZM1486" s="413"/>
      <c r="DZN1486" s="413"/>
      <c r="DZO1486" s="433"/>
      <c r="DZP1486" s="413"/>
      <c r="DZQ1486" s="411"/>
      <c r="DZR1486" s="411"/>
      <c r="DZS1486" s="411"/>
      <c r="DZT1486" s="412"/>
      <c r="DZU1486" s="412"/>
      <c r="DZV1486" s="412"/>
      <c r="DZW1486" s="411"/>
      <c r="DZX1486" s="411"/>
      <c r="DZY1486" s="413"/>
      <c r="DZZ1486" s="413"/>
      <c r="EAA1486" s="433"/>
      <c r="EAB1486" s="413"/>
      <c r="EAC1486" s="411"/>
      <c r="EAD1486" s="411"/>
      <c r="EAE1486" s="411"/>
      <c r="EAF1486" s="412"/>
      <c r="EAG1486" s="412"/>
      <c r="EAH1486" s="412"/>
      <c r="EAI1486" s="411"/>
      <c r="EAJ1486" s="411"/>
      <c r="EAK1486" s="413"/>
      <c r="EAL1486" s="413"/>
      <c r="EAM1486" s="433"/>
      <c r="EAN1486" s="413"/>
      <c r="EAO1486" s="411"/>
      <c r="EAP1486" s="411"/>
      <c r="EAQ1486" s="411"/>
      <c r="EAR1486" s="412"/>
      <c r="EAS1486" s="412"/>
      <c r="EAT1486" s="412"/>
      <c r="EAU1486" s="411"/>
      <c r="EAV1486" s="411"/>
      <c r="EAW1486" s="413"/>
      <c r="EAX1486" s="413"/>
      <c r="EAY1486" s="433"/>
      <c r="EAZ1486" s="413"/>
      <c r="EBA1486" s="411"/>
      <c r="EBB1486" s="411"/>
      <c r="EBC1486" s="411"/>
      <c r="EBD1486" s="412"/>
      <c r="EBE1486" s="412"/>
      <c r="EBF1486" s="412"/>
      <c r="EBG1486" s="411"/>
      <c r="EBH1486" s="411"/>
      <c r="EBI1486" s="413"/>
      <c r="EBJ1486" s="413"/>
      <c r="EBK1486" s="433"/>
      <c r="EBL1486" s="413"/>
      <c r="EBM1486" s="411"/>
      <c r="EBN1486" s="411"/>
      <c r="EBO1486" s="411"/>
      <c r="EBP1486" s="412"/>
      <c r="EBQ1486" s="412"/>
      <c r="EBR1486" s="412"/>
      <c r="EBS1486" s="411"/>
      <c r="EBT1486" s="411"/>
      <c r="EBU1486" s="413"/>
      <c r="EBV1486" s="413"/>
      <c r="EBW1486" s="433"/>
      <c r="EBX1486" s="413"/>
      <c r="EBY1486" s="411"/>
      <c r="EBZ1486" s="411"/>
      <c r="ECA1486" s="411"/>
      <c r="ECB1486" s="412"/>
      <c r="ECC1486" s="412"/>
      <c r="ECD1486" s="412"/>
      <c r="ECE1486" s="411"/>
      <c r="ECF1486" s="411"/>
      <c r="ECG1486" s="413"/>
      <c r="ECH1486" s="413"/>
      <c r="ECI1486" s="433"/>
      <c r="ECJ1486" s="413"/>
      <c r="ECK1486" s="411"/>
      <c r="ECL1486" s="411"/>
      <c r="ECM1486" s="411"/>
      <c r="ECN1486" s="412"/>
      <c r="ECO1486" s="412"/>
      <c r="ECP1486" s="412"/>
      <c r="ECQ1486" s="411"/>
      <c r="ECR1486" s="411"/>
      <c r="ECS1486" s="413"/>
      <c r="ECT1486" s="413"/>
      <c r="ECU1486" s="433"/>
      <c r="ECV1486" s="413"/>
      <c r="ECW1486" s="411"/>
      <c r="ECX1486" s="411"/>
      <c r="ECY1486" s="411"/>
      <c r="ECZ1486" s="412"/>
      <c r="EDA1486" s="412"/>
      <c r="EDB1486" s="412"/>
      <c r="EDC1486" s="411"/>
      <c r="EDD1486" s="411"/>
      <c r="EDE1486" s="413"/>
      <c r="EDF1486" s="413"/>
      <c r="EDG1486" s="433"/>
      <c r="EDH1486" s="413"/>
      <c r="EDI1486" s="411"/>
      <c r="EDJ1486" s="411"/>
      <c r="EDK1486" s="411"/>
      <c r="EDL1486" s="412"/>
      <c r="EDM1486" s="412"/>
      <c r="EDN1486" s="412"/>
      <c r="EDO1486" s="411"/>
      <c r="EDP1486" s="411"/>
      <c r="EDQ1486" s="413"/>
      <c r="EDR1486" s="413"/>
      <c r="EDS1486" s="433"/>
      <c r="EDT1486" s="413"/>
      <c r="EDU1486" s="411"/>
      <c r="EDV1486" s="411"/>
      <c r="EDW1486" s="411"/>
      <c r="EDX1486" s="412"/>
      <c r="EDY1486" s="412"/>
      <c r="EDZ1486" s="412"/>
      <c r="EEA1486" s="411"/>
      <c r="EEB1486" s="411"/>
      <c r="EEC1486" s="413"/>
      <c r="EED1486" s="413"/>
      <c r="EEE1486" s="433"/>
      <c r="EEF1486" s="413"/>
      <c r="EEG1486" s="411"/>
      <c r="EEH1486" s="411"/>
      <c r="EEI1486" s="411"/>
      <c r="EEJ1486" s="412"/>
      <c r="EEK1486" s="412"/>
      <c r="EEL1486" s="412"/>
      <c r="EEM1486" s="411"/>
      <c r="EEN1486" s="411"/>
      <c r="EEO1486" s="413"/>
      <c r="EEP1486" s="413"/>
      <c r="EEQ1486" s="433"/>
      <c r="EER1486" s="413"/>
      <c r="EES1486" s="411"/>
      <c r="EET1486" s="411"/>
      <c r="EEU1486" s="411"/>
      <c r="EEV1486" s="412"/>
      <c r="EEW1486" s="412"/>
      <c r="EEX1486" s="412"/>
      <c r="EEY1486" s="411"/>
      <c r="EEZ1486" s="411"/>
      <c r="EFA1486" s="413"/>
      <c r="EFB1486" s="413"/>
      <c r="EFC1486" s="433"/>
      <c r="EFD1486" s="413"/>
      <c r="EFE1486" s="411"/>
      <c r="EFF1486" s="411"/>
      <c r="EFG1486" s="411"/>
      <c r="EFH1486" s="412"/>
      <c r="EFI1486" s="412"/>
      <c r="EFJ1486" s="412"/>
      <c r="EFK1486" s="411"/>
      <c r="EFL1486" s="411"/>
      <c r="EFM1486" s="413"/>
      <c r="EFN1486" s="413"/>
      <c r="EFO1486" s="433"/>
      <c r="EFP1486" s="413"/>
      <c r="EFQ1486" s="411"/>
      <c r="EFR1486" s="411"/>
      <c r="EFS1486" s="411"/>
      <c r="EFT1486" s="412"/>
      <c r="EFU1486" s="412"/>
      <c r="EFV1486" s="412"/>
      <c r="EFW1486" s="411"/>
      <c r="EFX1486" s="411"/>
      <c r="EFY1486" s="413"/>
      <c r="EFZ1486" s="413"/>
      <c r="EGA1486" s="433"/>
      <c r="EGB1486" s="413"/>
      <c r="EGC1486" s="411"/>
      <c r="EGD1486" s="411"/>
      <c r="EGE1486" s="411"/>
      <c r="EGF1486" s="412"/>
      <c r="EGG1486" s="412"/>
      <c r="EGH1486" s="412"/>
      <c r="EGI1486" s="411"/>
      <c r="EGJ1486" s="411"/>
      <c r="EGK1486" s="413"/>
      <c r="EGL1486" s="413"/>
      <c r="EGM1486" s="433"/>
      <c r="EGN1486" s="413"/>
      <c r="EGO1486" s="411"/>
      <c r="EGP1486" s="411"/>
      <c r="EGQ1486" s="411"/>
      <c r="EGR1486" s="412"/>
      <c r="EGS1486" s="412"/>
      <c r="EGT1486" s="412"/>
      <c r="EGU1486" s="411"/>
      <c r="EGV1486" s="411"/>
      <c r="EGW1486" s="413"/>
      <c r="EGX1486" s="413"/>
      <c r="EGY1486" s="433"/>
      <c r="EGZ1486" s="413"/>
      <c r="EHA1486" s="411"/>
      <c r="EHB1486" s="411"/>
      <c r="EHC1486" s="411"/>
      <c r="EHD1486" s="412"/>
      <c r="EHE1486" s="412"/>
      <c r="EHF1486" s="412"/>
      <c r="EHG1486" s="411"/>
      <c r="EHH1486" s="411"/>
      <c r="EHI1486" s="413"/>
      <c r="EHJ1486" s="413"/>
      <c r="EHK1486" s="433"/>
      <c r="EHL1486" s="413"/>
      <c r="EHM1486" s="411"/>
      <c r="EHN1486" s="411"/>
      <c r="EHO1486" s="411"/>
      <c r="EHP1486" s="412"/>
      <c r="EHQ1486" s="412"/>
      <c r="EHR1486" s="412"/>
      <c r="EHS1486" s="411"/>
      <c r="EHT1486" s="411"/>
      <c r="EHU1486" s="413"/>
      <c r="EHV1486" s="413"/>
      <c r="EHW1486" s="433"/>
      <c r="EHX1486" s="413"/>
      <c r="EHY1486" s="411"/>
      <c r="EHZ1486" s="411"/>
      <c r="EIA1486" s="411"/>
      <c r="EIB1486" s="412"/>
      <c r="EIC1486" s="412"/>
      <c r="EID1486" s="412"/>
      <c r="EIE1486" s="411"/>
      <c r="EIF1486" s="411"/>
      <c r="EIG1486" s="413"/>
      <c r="EIH1486" s="413"/>
      <c r="EII1486" s="433"/>
      <c r="EIJ1486" s="413"/>
      <c r="EIK1486" s="411"/>
      <c r="EIL1486" s="411"/>
      <c r="EIM1486" s="411"/>
      <c r="EIN1486" s="412"/>
      <c r="EIO1486" s="412"/>
      <c r="EIP1486" s="412"/>
      <c r="EIQ1486" s="411"/>
      <c r="EIR1486" s="411"/>
      <c r="EIS1486" s="413"/>
      <c r="EIT1486" s="413"/>
      <c r="EIU1486" s="433"/>
      <c r="EIV1486" s="413"/>
      <c r="EIW1486" s="411"/>
      <c r="EIX1486" s="411"/>
      <c r="EIY1486" s="411"/>
      <c r="EIZ1486" s="412"/>
      <c r="EJA1486" s="412"/>
      <c r="EJB1486" s="412"/>
      <c r="EJC1486" s="411"/>
      <c r="EJD1486" s="411"/>
      <c r="EJE1486" s="413"/>
      <c r="EJF1486" s="413"/>
      <c r="EJG1486" s="433"/>
      <c r="EJH1486" s="413"/>
      <c r="EJI1486" s="411"/>
      <c r="EJJ1486" s="411"/>
      <c r="EJK1486" s="411"/>
      <c r="EJL1486" s="412"/>
      <c r="EJM1486" s="412"/>
      <c r="EJN1486" s="412"/>
      <c r="EJO1486" s="411"/>
      <c r="EJP1486" s="411"/>
      <c r="EJQ1486" s="413"/>
      <c r="EJR1486" s="413"/>
      <c r="EJS1486" s="433"/>
      <c r="EJT1486" s="413"/>
      <c r="EJU1486" s="411"/>
      <c r="EJV1486" s="411"/>
      <c r="EJW1486" s="411"/>
      <c r="EJX1486" s="412"/>
      <c r="EJY1486" s="412"/>
      <c r="EJZ1486" s="412"/>
      <c r="EKA1486" s="411"/>
      <c r="EKB1486" s="411"/>
      <c r="EKC1486" s="413"/>
      <c r="EKD1486" s="413"/>
      <c r="EKE1486" s="433"/>
      <c r="EKF1486" s="413"/>
      <c r="EKG1486" s="411"/>
      <c r="EKH1486" s="411"/>
      <c r="EKI1486" s="411"/>
      <c r="EKJ1486" s="412"/>
      <c r="EKK1486" s="412"/>
      <c r="EKL1486" s="412"/>
      <c r="EKM1486" s="411"/>
      <c r="EKN1486" s="411"/>
      <c r="EKO1486" s="413"/>
      <c r="EKP1486" s="413"/>
      <c r="EKQ1486" s="433"/>
      <c r="EKR1486" s="413"/>
      <c r="EKS1486" s="411"/>
      <c r="EKT1486" s="411"/>
      <c r="EKU1486" s="411"/>
      <c r="EKV1486" s="412"/>
      <c r="EKW1486" s="412"/>
      <c r="EKX1486" s="412"/>
      <c r="EKY1486" s="411"/>
      <c r="EKZ1486" s="411"/>
      <c r="ELA1486" s="413"/>
      <c r="ELB1486" s="413"/>
      <c r="ELC1486" s="433"/>
      <c r="ELD1486" s="413"/>
      <c r="ELE1486" s="411"/>
      <c r="ELF1486" s="411"/>
      <c r="ELG1486" s="411"/>
      <c r="ELH1486" s="412"/>
      <c r="ELI1486" s="412"/>
      <c r="ELJ1486" s="412"/>
      <c r="ELK1486" s="411"/>
      <c r="ELL1486" s="411"/>
      <c r="ELM1486" s="413"/>
      <c r="ELN1486" s="413"/>
      <c r="ELO1486" s="433"/>
      <c r="ELP1486" s="413"/>
      <c r="ELQ1486" s="411"/>
      <c r="ELR1486" s="411"/>
      <c r="ELS1486" s="411"/>
      <c r="ELT1486" s="412"/>
      <c r="ELU1486" s="412"/>
      <c r="ELV1486" s="412"/>
      <c r="ELW1486" s="411"/>
      <c r="ELX1486" s="411"/>
      <c r="ELY1486" s="413"/>
      <c r="ELZ1486" s="413"/>
      <c r="EMA1486" s="433"/>
      <c r="EMB1486" s="413"/>
      <c r="EMC1486" s="411"/>
      <c r="EMD1486" s="411"/>
      <c r="EME1486" s="411"/>
      <c r="EMF1486" s="412"/>
      <c r="EMG1486" s="412"/>
      <c r="EMH1486" s="412"/>
      <c r="EMI1486" s="411"/>
      <c r="EMJ1486" s="411"/>
      <c r="EMK1486" s="413"/>
      <c r="EML1486" s="413"/>
      <c r="EMM1486" s="433"/>
      <c r="EMN1486" s="413"/>
      <c r="EMO1486" s="411"/>
      <c r="EMP1486" s="411"/>
      <c r="EMQ1486" s="411"/>
      <c r="EMR1486" s="412"/>
      <c r="EMS1486" s="412"/>
      <c r="EMT1486" s="412"/>
      <c r="EMU1486" s="411"/>
      <c r="EMV1486" s="411"/>
      <c r="EMW1486" s="413"/>
      <c r="EMX1486" s="413"/>
      <c r="EMY1486" s="433"/>
      <c r="EMZ1486" s="413"/>
      <c r="ENA1486" s="411"/>
      <c r="ENB1486" s="411"/>
      <c r="ENC1486" s="411"/>
      <c r="END1486" s="412"/>
      <c r="ENE1486" s="412"/>
      <c r="ENF1486" s="412"/>
      <c r="ENG1486" s="411"/>
      <c r="ENH1486" s="411"/>
      <c r="ENI1486" s="413"/>
      <c r="ENJ1486" s="413"/>
      <c r="ENK1486" s="433"/>
      <c r="ENL1486" s="413"/>
      <c r="ENM1486" s="411"/>
      <c r="ENN1486" s="411"/>
      <c r="ENO1486" s="411"/>
      <c r="ENP1486" s="412"/>
      <c r="ENQ1486" s="412"/>
      <c r="ENR1486" s="412"/>
      <c r="ENS1486" s="411"/>
      <c r="ENT1486" s="411"/>
      <c r="ENU1486" s="413"/>
      <c r="ENV1486" s="413"/>
      <c r="ENW1486" s="433"/>
      <c r="ENX1486" s="413"/>
      <c r="ENY1486" s="411"/>
      <c r="ENZ1486" s="411"/>
      <c r="EOA1486" s="411"/>
      <c r="EOB1486" s="412"/>
      <c r="EOC1486" s="412"/>
      <c r="EOD1486" s="412"/>
      <c r="EOE1486" s="411"/>
      <c r="EOF1486" s="411"/>
      <c r="EOG1486" s="413"/>
      <c r="EOH1486" s="413"/>
      <c r="EOI1486" s="433"/>
      <c r="EOJ1486" s="413"/>
      <c r="EOK1486" s="411"/>
      <c r="EOL1486" s="411"/>
      <c r="EOM1486" s="411"/>
      <c r="EON1486" s="412"/>
      <c r="EOO1486" s="412"/>
      <c r="EOP1486" s="412"/>
      <c r="EOQ1486" s="411"/>
      <c r="EOR1486" s="411"/>
      <c r="EOS1486" s="413"/>
      <c r="EOT1486" s="413"/>
      <c r="EOU1486" s="433"/>
      <c r="EOV1486" s="413"/>
      <c r="EOW1486" s="411"/>
      <c r="EOX1486" s="411"/>
      <c r="EOY1486" s="411"/>
      <c r="EOZ1486" s="412"/>
      <c r="EPA1486" s="412"/>
      <c r="EPB1486" s="412"/>
      <c r="EPC1486" s="411"/>
      <c r="EPD1486" s="411"/>
      <c r="EPE1486" s="413"/>
      <c r="EPF1486" s="413"/>
      <c r="EPG1486" s="433"/>
      <c r="EPH1486" s="413"/>
      <c r="EPI1486" s="411"/>
      <c r="EPJ1486" s="411"/>
      <c r="EPK1486" s="411"/>
      <c r="EPL1486" s="412"/>
      <c r="EPM1486" s="412"/>
      <c r="EPN1486" s="412"/>
      <c r="EPO1486" s="411"/>
      <c r="EPP1486" s="411"/>
      <c r="EPQ1486" s="413"/>
      <c r="EPR1486" s="413"/>
      <c r="EPS1486" s="433"/>
      <c r="EPT1486" s="413"/>
      <c r="EPU1486" s="411"/>
      <c r="EPV1486" s="411"/>
      <c r="EPW1486" s="411"/>
      <c r="EPX1486" s="412"/>
      <c r="EPY1486" s="412"/>
      <c r="EPZ1486" s="412"/>
      <c r="EQA1486" s="411"/>
      <c r="EQB1486" s="411"/>
      <c r="EQC1486" s="413"/>
      <c r="EQD1486" s="413"/>
      <c r="EQE1486" s="433"/>
      <c r="EQF1486" s="413"/>
      <c r="EQG1486" s="411"/>
      <c r="EQH1486" s="411"/>
      <c r="EQI1486" s="411"/>
      <c r="EQJ1486" s="412"/>
      <c r="EQK1486" s="412"/>
      <c r="EQL1486" s="412"/>
      <c r="EQM1486" s="411"/>
      <c r="EQN1486" s="411"/>
      <c r="EQO1486" s="413"/>
      <c r="EQP1486" s="413"/>
      <c r="EQQ1486" s="433"/>
      <c r="EQR1486" s="413"/>
      <c r="EQS1486" s="411"/>
      <c r="EQT1486" s="411"/>
      <c r="EQU1486" s="411"/>
      <c r="EQV1486" s="412"/>
      <c r="EQW1486" s="412"/>
      <c r="EQX1486" s="412"/>
      <c r="EQY1486" s="411"/>
      <c r="EQZ1486" s="411"/>
      <c r="ERA1486" s="413"/>
      <c r="ERB1486" s="413"/>
      <c r="ERC1486" s="433"/>
      <c r="ERD1486" s="413"/>
      <c r="ERE1486" s="411"/>
      <c r="ERF1486" s="411"/>
      <c r="ERG1486" s="411"/>
      <c r="ERH1486" s="412"/>
      <c r="ERI1486" s="412"/>
      <c r="ERJ1486" s="412"/>
      <c r="ERK1486" s="411"/>
      <c r="ERL1486" s="411"/>
      <c r="ERM1486" s="413"/>
      <c r="ERN1486" s="413"/>
      <c r="ERO1486" s="433"/>
      <c r="ERP1486" s="413"/>
      <c r="ERQ1486" s="411"/>
      <c r="ERR1486" s="411"/>
      <c r="ERS1486" s="411"/>
      <c r="ERT1486" s="412"/>
      <c r="ERU1486" s="412"/>
      <c r="ERV1486" s="412"/>
      <c r="ERW1486" s="411"/>
      <c r="ERX1486" s="411"/>
      <c r="ERY1486" s="413"/>
      <c r="ERZ1486" s="413"/>
      <c r="ESA1486" s="433"/>
      <c r="ESB1486" s="413"/>
      <c r="ESC1486" s="411"/>
      <c r="ESD1486" s="411"/>
      <c r="ESE1486" s="411"/>
      <c r="ESF1486" s="412"/>
      <c r="ESG1486" s="412"/>
      <c r="ESH1486" s="412"/>
      <c r="ESI1486" s="411"/>
      <c r="ESJ1486" s="411"/>
      <c r="ESK1486" s="413"/>
      <c r="ESL1486" s="413"/>
      <c r="ESM1486" s="433"/>
      <c r="ESN1486" s="413"/>
      <c r="ESO1486" s="411"/>
      <c r="ESP1486" s="411"/>
      <c r="ESQ1486" s="411"/>
      <c r="ESR1486" s="412"/>
      <c r="ESS1486" s="412"/>
      <c r="EST1486" s="412"/>
      <c r="ESU1486" s="411"/>
      <c r="ESV1486" s="411"/>
      <c r="ESW1486" s="413"/>
      <c r="ESX1486" s="413"/>
      <c r="ESY1486" s="433"/>
      <c r="ESZ1486" s="413"/>
      <c r="ETA1486" s="411"/>
      <c r="ETB1486" s="411"/>
      <c r="ETC1486" s="411"/>
      <c r="ETD1486" s="412"/>
      <c r="ETE1486" s="412"/>
      <c r="ETF1486" s="412"/>
      <c r="ETG1486" s="411"/>
      <c r="ETH1486" s="411"/>
      <c r="ETI1486" s="413"/>
      <c r="ETJ1486" s="413"/>
      <c r="ETK1486" s="433"/>
      <c r="ETL1486" s="413"/>
      <c r="ETM1486" s="411"/>
      <c r="ETN1486" s="411"/>
      <c r="ETO1486" s="411"/>
      <c r="ETP1486" s="412"/>
      <c r="ETQ1486" s="412"/>
      <c r="ETR1486" s="412"/>
      <c r="ETS1486" s="411"/>
      <c r="ETT1486" s="411"/>
      <c r="ETU1486" s="413"/>
      <c r="ETV1486" s="413"/>
      <c r="ETW1486" s="433"/>
      <c r="ETX1486" s="413"/>
      <c r="ETY1486" s="411"/>
      <c r="ETZ1486" s="411"/>
      <c r="EUA1486" s="411"/>
      <c r="EUB1486" s="412"/>
      <c r="EUC1486" s="412"/>
      <c r="EUD1486" s="412"/>
      <c r="EUE1486" s="411"/>
      <c r="EUF1486" s="411"/>
      <c r="EUG1486" s="413"/>
      <c r="EUH1486" s="413"/>
      <c r="EUI1486" s="433"/>
      <c r="EUJ1486" s="413"/>
      <c r="EUK1486" s="411"/>
      <c r="EUL1486" s="411"/>
      <c r="EUM1486" s="411"/>
      <c r="EUN1486" s="412"/>
      <c r="EUO1486" s="412"/>
      <c r="EUP1486" s="412"/>
      <c r="EUQ1486" s="411"/>
      <c r="EUR1486" s="411"/>
      <c r="EUS1486" s="413"/>
      <c r="EUT1486" s="413"/>
      <c r="EUU1486" s="433"/>
      <c r="EUV1486" s="413"/>
      <c r="EUW1486" s="411"/>
      <c r="EUX1486" s="411"/>
      <c r="EUY1486" s="411"/>
      <c r="EUZ1486" s="412"/>
      <c r="EVA1486" s="412"/>
      <c r="EVB1486" s="412"/>
      <c r="EVC1486" s="411"/>
      <c r="EVD1486" s="411"/>
      <c r="EVE1486" s="413"/>
      <c r="EVF1486" s="413"/>
      <c r="EVG1486" s="433"/>
      <c r="EVH1486" s="413"/>
      <c r="EVI1486" s="411"/>
      <c r="EVJ1486" s="411"/>
      <c r="EVK1486" s="411"/>
      <c r="EVL1486" s="412"/>
      <c r="EVM1486" s="412"/>
      <c r="EVN1486" s="412"/>
      <c r="EVO1486" s="411"/>
      <c r="EVP1486" s="411"/>
      <c r="EVQ1486" s="413"/>
      <c r="EVR1486" s="413"/>
      <c r="EVS1486" s="433"/>
      <c r="EVT1486" s="413"/>
      <c r="EVU1486" s="411"/>
      <c r="EVV1486" s="411"/>
      <c r="EVW1486" s="411"/>
      <c r="EVX1486" s="412"/>
      <c r="EVY1486" s="412"/>
      <c r="EVZ1486" s="412"/>
      <c r="EWA1486" s="411"/>
      <c r="EWB1486" s="411"/>
      <c r="EWC1486" s="413"/>
      <c r="EWD1486" s="413"/>
      <c r="EWE1486" s="433"/>
      <c r="EWF1486" s="413"/>
      <c r="EWG1486" s="411"/>
      <c r="EWH1486" s="411"/>
      <c r="EWI1486" s="411"/>
      <c r="EWJ1486" s="412"/>
      <c r="EWK1486" s="412"/>
      <c r="EWL1486" s="412"/>
      <c r="EWM1486" s="411"/>
      <c r="EWN1486" s="411"/>
      <c r="EWO1486" s="413"/>
      <c r="EWP1486" s="413"/>
      <c r="EWQ1486" s="433"/>
      <c r="EWR1486" s="413"/>
      <c r="EWS1486" s="411"/>
      <c r="EWT1486" s="411"/>
      <c r="EWU1486" s="411"/>
      <c r="EWV1486" s="412"/>
      <c r="EWW1486" s="412"/>
      <c r="EWX1486" s="412"/>
      <c r="EWY1486" s="411"/>
      <c r="EWZ1486" s="411"/>
      <c r="EXA1486" s="413"/>
      <c r="EXB1486" s="413"/>
      <c r="EXC1486" s="433"/>
      <c r="EXD1486" s="413"/>
      <c r="EXE1486" s="411"/>
      <c r="EXF1486" s="411"/>
      <c r="EXG1486" s="411"/>
      <c r="EXH1486" s="412"/>
      <c r="EXI1486" s="412"/>
      <c r="EXJ1486" s="412"/>
      <c r="EXK1486" s="411"/>
      <c r="EXL1486" s="411"/>
      <c r="EXM1486" s="413"/>
      <c r="EXN1486" s="413"/>
      <c r="EXO1486" s="433"/>
      <c r="EXP1486" s="413"/>
      <c r="EXQ1486" s="411"/>
      <c r="EXR1486" s="411"/>
      <c r="EXS1486" s="411"/>
      <c r="EXT1486" s="412"/>
      <c r="EXU1486" s="412"/>
      <c r="EXV1486" s="412"/>
      <c r="EXW1486" s="411"/>
      <c r="EXX1486" s="411"/>
      <c r="EXY1486" s="413"/>
      <c r="EXZ1486" s="413"/>
      <c r="EYA1486" s="433"/>
      <c r="EYB1486" s="413"/>
      <c r="EYC1486" s="411"/>
      <c r="EYD1486" s="411"/>
      <c r="EYE1486" s="411"/>
      <c r="EYF1486" s="412"/>
      <c r="EYG1486" s="412"/>
      <c r="EYH1486" s="412"/>
      <c r="EYI1486" s="411"/>
      <c r="EYJ1486" s="411"/>
      <c r="EYK1486" s="413"/>
      <c r="EYL1486" s="413"/>
      <c r="EYM1486" s="433"/>
      <c r="EYN1486" s="413"/>
      <c r="EYO1486" s="411"/>
      <c r="EYP1486" s="411"/>
      <c r="EYQ1486" s="411"/>
      <c r="EYR1486" s="412"/>
      <c r="EYS1486" s="412"/>
      <c r="EYT1486" s="412"/>
      <c r="EYU1486" s="411"/>
      <c r="EYV1486" s="411"/>
      <c r="EYW1486" s="413"/>
      <c r="EYX1486" s="413"/>
      <c r="EYY1486" s="433"/>
      <c r="EYZ1486" s="413"/>
      <c r="EZA1486" s="411"/>
      <c r="EZB1486" s="411"/>
      <c r="EZC1486" s="411"/>
      <c r="EZD1486" s="412"/>
      <c r="EZE1486" s="412"/>
      <c r="EZF1486" s="412"/>
      <c r="EZG1486" s="411"/>
      <c r="EZH1486" s="411"/>
      <c r="EZI1486" s="413"/>
      <c r="EZJ1486" s="413"/>
      <c r="EZK1486" s="433"/>
      <c r="EZL1486" s="413"/>
      <c r="EZM1486" s="411"/>
      <c r="EZN1486" s="411"/>
      <c r="EZO1486" s="411"/>
      <c r="EZP1486" s="412"/>
      <c r="EZQ1486" s="412"/>
      <c r="EZR1486" s="412"/>
      <c r="EZS1486" s="411"/>
      <c r="EZT1486" s="411"/>
      <c r="EZU1486" s="413"/>
      <c r="EZV1486" s="413"/>
      <c r="EZW1486" s="433"/>
      <c r="EZX1486" s="413"/>
      <c r="EZY1486" s="411"/>
      <c r="EZZ1486" s="411"/>
      <c r="FAA1486" s="411"/>
      <c r="FAB1486" s="412"/>
      <c r="FAC1486" s="412"/>
      <c r="FAD1486" s="412"/>
      <c r="FAE1486" s="411"/>
      <c r="FAF1486" s="411"/>
      <c r="FAG1486" s="413"/>
      <c r="FAH1486" s="413"/>
      <c r="FAI1486" s="433"/>
      <c r="FAJ1486" s="413"/>
      <c r="FAK1486" s="411"/>
      <c r="FAL1486" s="411"/>
      <c r="FAM1486" s="411"/>
      <c r="FAN1486" s="412"/>
      <c r="FAO1486" s="412"/>
      <c r="FAP1486" s="412"/>
      <c r="FAQ1486" s="411"/>
      <c r="FAR1486" s="411"/>
      <c r="FAS1486" s="413"/>
      <c r="FAT1486" s="413"/>
      <c r="FAU1486" s="433"/>
      <c r="FAV1486" s="413"/>
      <c r="FAW1486" s="411"/>
      <c r="FAX1486" s="411"/>
      <c r="FAY1486" s="411"/>
      <c r="FAZ1486" s="412"/>
      <c r="FBA1486" s="412"/>
      <c r="FBB1486" s="412"/>
      <c r="FBC1486" s="411"/>
      <c r="FBD1486" s="411"/>
      <c r="FBE1486" s="413"/>
      <c r="FBF1486" s="413"/>
      <c r="FBG1486" s="433"/>
      <c r="FBH1486" s="413"/>
      <c r="FBI1486" s="411"/>
      <c r="FBJ1486" s="411"/>
      <c r="FBK1486" s="411"/>
      <c r="FBL1486" s="412"/>
      <c r="FBM1486" s="412"/>
      <c r="FBN1486" s="412"/>
      <c r="FBO1486" s="411"/>
      <c r="FBP1486" s="411"/>
      <c r="FBQ1486" s="413"/>
      <c r="FBR1486" s="413"/>
      <c r="FBS1486" s="433"/>
      <c r="FBT1486" s="413"/>
      <c r="FBU1486" s="411"/>
      <c r="FBV1486" s="411"/>
      <c r="FBW1486" s="411"/>
      <c r="FBX1486" s="412"/>
      <c r="FBY1486" s="412"/>
      <c r="FBZ1486" s="412"/>
      <c r="FCA1486" s="411"/>
      <c r="FCB1486" s="411"/>
      <c r="FCC1486" s="413"/>
      <c r="FCD1486" s="413"/>
      <c r="FCE1486" s="433"/>
      <c r="FCF1486" s="413"/>
      <c r="FCG1486" s="411"/>
      <c r="FCH1486" s="411"/>
      <c r="FCI1486" s="411"/>
      <c r="FCJ1486" s="412"/>
      <c r="FCK1486" s="412"/>
      <c r="FCL1486" s="412"/>
      <c r="FCM1486" s="411"/>
      <c r="FCN1486" s="411"/>
      <c r="FCO1486" s="413"/>
      <c r="FCP1486" s="413"/>
      <c r="FCQ1486" s="433"/>
      <c r="FCR1486" s="413"/>
      <c r="FCS1486" s="411"/>
      <c r="FCT1486" s="411"/>
      <c r="FCU1486" s="411"/>
      <c r="FCV1486" s="412"/>
      <c r="FCW1486" s="412"/>
      <c r="FCX1486" s="412"/>
      <c r="FCY1486" s="411"/>
      <c r="FCZ1486" s="411"/>
      <c r="FDA1486" s="413"/>
      <c r="FDB1486" s="413"/>
      <c r="FDC1486" s="433"/>
      <c r="FDD1486" s="413"/>
      <c r="FDE1486" s="411"/>
      <c r="FDF1486" s="411"/>
      <c r="FDG1486" s="411"/>
      <c r="FDH1486" s="412"/>
      <c r="FDI1486" s="412"/>
      <c r="FDJ1486" s="412"/>
      <c r="FDK1486" s="411"/>
      <c r="FDL1486" s="411"/>
      <c r="FDM1486" s="413"/>
      <c r="FDN1486" s="413"/>
      <c r="FDO1486" s="433"/>
      <c r="FDP1486" s="413"/>
      <c r="FDQ1486" s="411"/>
      <c r="FDR1486" s="411"/>
      <c r="FDS1486" s="411"/>
      <c r="FDT1486" s="412"/>
      <c r="FDU1486" s="412"/>
      <c r="FDV1486" s="412"/>
      <c r="FDW1486" s="411"/>
      <c r="FDX1486" s="411"/>
      <c r="FDY1486" s="413"/>
      <c r="FDZ1486" s="413"/>
      <c r="FEA1486" s="433"/>
      <c r="FEB1486" s="413"/>
      <c r="FEC1486" s="411"/>
      <c r="FED1486" s="411"/>
      <c r="FEE1486" s="411"/>
      <c r="FEF1486" s="412"/>
      <c r="FEG1486" s="412"/>
      <c r="FEH1486" s="412"/>
      <c r="FEI1486" s="411"/>
      <c r="FEJ1486" s="411"/>
      <c r="FEK1486" s="413"/>
      <c r="FEL1486" s="413"/>
      <c r="FEM1486" s="433"/>
      <c r="FEN1486" s="413"/>
      <c r="FEO1486" s="411"/>
      <c r="FEP1486" s="411"/>
      <c r="FEQ1486" s="411"/>
      <c r="FER1486" s="412"/>
      <c r="FES1486" s="412"/>
      <c r="FET1486" s="412"/>
      <c r="FEU1486" s="411"/>
      <c r="FEV1486" s="411"/>
      <c r="FEW1486" s="413"/>
      <c r="FEX1486" s="413"/>
      <c r="FEY1486" s="433"/>
      <c r="FEZ1486" s="413"/>
      <c r="FFA1486" s="411"/>
      <c r="FFB1486" s="411"/>
      <c r="FFC1486" s="411"/>
      <c r="FFD1486" s="412"/>
      <c r="FFE1486" s="412"/>
      <c r="FFF1486" s="412"/>
      <c r="FFG1486" s="411"/>
      <c r="FFH1486" s="411"/>
      <c r="FFI1486" s="413"/>
      <c r="FFJ1486" s="413"/>
      <c r="FFK1486" s="433"/>
      <c r="FFL1486" s="413"/>
      <c r="FFM1486" s="411"/>
      <c r="FFN1486" s="411"/>
      <c r="FFO1486" s="411"/>
      <c r="FFP1486" s="412"/>
      <c r="FFQ1486" s="412"/>
      <c r="FFR1486" s="412"/>
      <c r="FFS1486" s="411"/>
      <c r="FFT1486" s="411"/>
      <c r="FFU1486" s="413"/>
      <c r="FFV1486" s="413"/>
      <c r="FFW1486" s="433"/>
      <c r="FFX1486" s="413"/>
      <c r="FFY1486" s="411"/>
      <c r="FFZ1486" s="411"/>
      <c r="FGA1486" s="411"/>
      <c r="FGB1486" s="412"/>
      <c r="FGC1486" s="412"/>
      <c r="FGD1486" s="412"/>
      <c r="FGE1486" s="411"/>
      <c r="FGF1486" s="411"/>
      <c r="FGG1486" s="413"/>
      <c r="FGH1486" s="413"/>
      <c r="FGI1486" s="433"/>
      <c r="FGJ1486" s="413"/>
      <c r="FGK1486" s="411"/>
      <c r="FGL1486" s="411"/>
      <c r="FGM1486" s="411"/>
      <c r="FGN1486" s="412"/>
      <c r="FGO1486" s="412"/>
      <c r="FGP1486" s="412"/>
      <c r="FGQ1486" s="411"/>
      <c r="FGR1486" s="411"/>
      <c r="FGS1486" s="413"/>
      <c r="FGT1486" s="413"/>
      <c r="FGU1486" s="433"/>
      <c r="FGV1486" s="413"/>
      <c r="FGW1486" s="411"/>
      <c r="FGX1486" s="411"/>
      <c r="FGY1486" s="411"/>
      <c r="FGZ1486" s="412"/>
      <c r="FHA1486" s="412"/>
      <c r="FHB1486" s="412"/>
      <c r="FHC1486" s="411"/>
      <c r="FHD1486" s="411"/>
      <c r="FHE1486" s="413"/>
      <c r="FHF1486" s="413"/>
      <c r="FHG1486" s="433"/>
      <c r="FHH1486" s="413"/>
      <c r="FHI1486" s="411"/>
      <c r="FHJ1486" s="411"/>
      <c r="FHK1486" s="411"/>
      <c r="FHL1486" s="412"/>
      <c r="FHM1486" s="412"/>
      <c r="FHN1486" s="412"/>
      <c r="FHO1486" s="411"/>
      <c r="FHP1486" s="411"/>
      <c r="FHQ1486" s="413"/>
      <c r="FHR1486" s="413"/>
      <c r="FHS1486" s="433"/>
      <c r="FHT1486" s="413"/>
      <c r="FHU1486" s="411"/>
      <c r="FHV1486" s="411"/>
      <c r="FHW1486" s="411"/>
      <c r="FHX1486" s="412"/>
      <c r="FHY1486" s="412"/>
      <c r="FHZ1486" s="412"/>
      <c r="FIA1486" s="411"/>
      <c r="FIB1486" s="411"/>
      <c r="FIC1486" s="413"/>
      <c r="FID1486" s="413"/>
      <c r="FIE1486" s="433"/>
      <c r="FIF1486" s="413"/>
      <c r="FIG1486" s="411"/>
      <c r="FIH1486" s="411"/>
      <c r="FII1486" s="411"/>
      <c r="FIJ1486" s="412"/>
      <c r="FIK1486" s="412"/>
      <c r="FIL1486" s="412"/>
      <c r="FIM1486" s="411"/>
      <c r="FIN1486" s="411"/>
      <c r="FIO1486" s="413"/>
      <c r="FIP1486" s="413"/>
      <c r="FIQ1486" s="433"/>
      <c r="FIR1486" s="413"/>
      <c r="FIS1486" s="411"/>
      <c r="FIT1486" s="411"/>
      <c r="FIU1486" s="411"/>
      <c r="FIV1486" s="412"/>
      <c r="FIW1486" s="412"/>
      <c r="FIX1486" s="412"/>
      <c r="FIY1486" s="411"/>
      <c r="FIZ1486" s="411"/>
      <c r="FJA1486" s="413"/>
      <c r="FJB1486" s="413"/>
      <c r="FJC1486" s="433"/>
      <c r="FJD1486" s="413"/>
      <c r="FJE1486" s="411"/>
      <c r="FJF1486" s="411"/>
      <c r="FJG1486" s="411"/>
      <c r="FJH1486" s="412"/>
      <c r="FJI1486" s="412"/>
      <c r="FJJ1486" s="412"/>
      <c r="FJK1486" s="411"/>
      <c r="FJL1486" s="411"/>
      <c r="FJM1486" s="413"/>
      <c r="FJN1486" s="413"/>
      <c r="FJO1486" s="433"/>
      <c r="FJP1486" s="413"/>
      <c r="FJQ1486" s="411"/>
      <c r="FJR1486" s="411"/>
      <c r="FJS1486" s="411"/>
      <c r="FJT1486" s="412"/>
      <c r="FJU1486" s="412"/>
      <c r="FJV1486" s="412"/>
      <c r="FJW1486" s="411"/>
      <c r="FJX1486" s="411"/>
      <c r="FJY1486" s="413"/>
      <c r="FJZ1486" s="413"/>
      <c r="FKA1486" s="433"/>
      <c r="FKB1486" s="413"/>
      <c r="FKC1486" s="411"/>
      <c r="FKD1486" s="411"/>
      <c r="FKE1486" s="411"/>
      <c r="FKF1486" s="412"/>
      <c r="FKG1486" s="412"/>
      <c r="FKH1486" s="412"/>
      <c r="FKI1486" s="411"/>
      <c r="FKJ1486" s="411"/>
      <c r="FKK1486" s="413"/>
      <c r="FKL1486" s="413"/>
      <c r="FKM1486" s="433"/>
      <c r="FKN1486" s="413"/>
      <c r="FKO1486" s="411"/>
      <c r="FKP1486" s="411"/>
      <c r="FKQ1486" s="411"/>
      <c r="FKR1486" s="412"/>
      <c r="FKS1486" s="412"/>
      <c r="FKT1486" s="412"/>
      <c r="FKU1486" s="411"/>
      <c r="FKV1486" s="411"/>
      <c r="FKW1486" s="413"/>
      <c r="FKX1486" s="413"/>
      <c r="FKY1486" s="433"/>
      <c r="FKZ1486" s="413"/>
      <c r="FLA1486" s="411"/>
      <c r="FLB1486" s="411"/>
      <c r="FLC1486" s="411"/>
      <c r="FLD1486" s="412"/>
      <c r="FLE1486" s="412"/>
      <c r="FLF1486" s="412"/>
      <c r="FLG1486" s="411"/>
      <c r="FLH1486" s="411"/>
      <c r="FLI1486" s="413"/>
      <c r="FLJ1486" s="413"/>
      <c r="FLK1486" s="433"/>
      <c r="FLL1486" s="413"/>
      <c r="FLM1486" s="411"/>
      <c r="FLN1486" s="411"/>
      <c r="FLO1486" s="411"/>
      <c r="FLP1486" s="412"/>
      <c r="FLQ1486" s="412"/>
      <c r="FLR1486" s="412"/>
      <c r="FLS1486" s="411"/>
      <c r="FLT1486" s="411"/>
      <c r="FLU1486" s="413"/>
      <c r="FLV1486" s="413"/>
      <c r="FLW1486" s="433"/>
      <c r="FLX1486" s="413"/>
      <c r="FLY1486" s="411"/>
      <c r="FLZ1486" s="411"/>
      <c r="FMA1486" s="411"/>
      <c r="FMB1486" s="412"/>
      <c r="FMC1486" s="412"/>
      <c r="FMD1486" s="412"/>
      <c r="FME1486" s="411"/>
      <c r="FMF1486" s="411"/>
      <c r="FMG1486" s="413"/>
      <c r="FMH1486" s="413"/>
      <c r="FMI1486" s="433"/>
      <c r="FMJ1486" s="413"/>
      <c r="FMK1486" s="411"/>
      <c r="FML1486" s="411"/>
      <c r="FMM1486" s="411"/>
      <c r="FMN1486" s="412"/>
      <c r="FMO1486" s="412"/>
      <c r="FMP1486" s="412"/>
      <c r="FMQ1486" s="411"/>
      <c r="FMR1486" s="411"/>
      <c r="FMS1486" s="413"/>
      <c r="FMT1486" s="413"/>
      <c r="FMU1486" s="433"/>
      <c r="FMV1486" s="413"/>
      <c r="FMW1486" s="411"/>
      <c r="FMX1486" s="411"/>
      <c r="FMY1486" s="411"/>
      <c r="FMZ1486" s="412"/>
      <c r="FNA1486" s="412"/>
      <c r="FNB1486" s="412"/>
      <c r="FNC1486" s="411"/>
      <c r="FND1486" s="411"/>
      <c r="FNE1486" s="413"/>
      <c r="FNF1486" s="413"/>
      <c r="FNG1486" s="433"/>
      <c r="FNH1486" s="413"/>
      <c r="FNI1486" s="411"/>
      <c r="FNJ1486" s="411"/>
      <c r="FNK1486" s="411"/>
      <c r="FNL1486" s="412"/>
      <c r="FNM1486" s="412"/>
      <c r="FNN1486" s="412"/>
      <c r="FNO1486" s="411"/>
      <c r="FNP1486" s="411"/>
      <c r="FNQ1486" s="413"/>
      <c r="FNR1486" s="413"/>
      <c r="FNS1486" s="433"/>
      <c r="FNT1486" s="413"/>
      <c r="FNU1486" s="411"/>
      <c r="FNV1486" s="411"/>
      <c r="FNW1486" s="411"/>
      <c r="FNX1486" s="412"/>
      <c r="FNY1486" s="412"/>
      <c r="FNZ1486" s="412"/>
      <c r="FOA1486" s="411"/>
      <c r="FOB1486" s="411"/>
      <c r="FOC1486" s="413"/>
      <c r="FOD1486" s="413"/>
      <c r="FOE1486" s="433"/>
      <c r="FOF1486" s="413"/>
      <c r="FOG1486" s="411"/>
      <c r="FOH1486" s="411"/>
      <c r="FOI1486" s="411"/>
      <c r="FOJ1486" s="412"/>
      <c r="FOK1486" s="412"/>
      <c r="FOL1486" s="412"/>
      <c r="FOM1486" s="411"/>
      <c r="FON1486" s="411"/>
      <c r="FOO1486" s="413"/>
      <c r="FOP1486" s="413"/>
      <c r="FOQ1486" s="433"/>
      <c r="FOR1486" s="413"/>
      <c r="FOS1486" s="411"/>
      <c r="FOT1486" s="411"/>
      <c r="FOU1486" s="411"/>
      <c r="FOV1486" s="412"/>
      <c r="FOW1486" s="412"/>
      <c r="FOX1486" s="412"/>
      <c r="FOY1486" s="411"/>
      <c r="FOZ1486" s="411"/>
      <c r="FPA1486" s="413"/>
      <c r="FPB1486" s="413"/>
      <c r="FPC1486" s="433"/>
      <c r="FPD1486" s="413"/>
      <c r="FPE1486" s="411"/>
      <c r="FPF1486" s="411"/>
      <c r="FPG1486" s="411"/>
      <c r="FPH1486" s="412"/>
      <c r="FPI1486" s="412"/>
      <c r="FPJ1486" s="412"/>
      <c r="FPK1486" s="411"/>
      <c r="FPL1486" s="411"/>
      <c r="FPM1486" s="413"/>
      <c r="FPN1486" s="413"/>
      <c r="FPO1486" s="433"/>
      <c r="FPP1486" s="413"/>
      <c r="FPQ1486" s="411"/>
      <c r="FPR1486" s="411"/>
      <c r="FPS1486" s="411"/>
      <c r="FPT1486" s="412"/>
      <c r="FPU1486" s="412"/>
      <c r="FPV1486" s="412"/>
      <c r="FPW1486" s="411"/>
      <c r="FPX1486" s="411"/>
      <c r="FPY1486" s="413"/>
      <c r="FPZ1486" s="413"/>
      <c r="FQA1486" s="433"/>
      <c r="FQB1486" s="413"/>
      <c r="FQC1486" s="411"/>
      <c r="FQD1486" s="411"/>
      <c r="FQE1486" s="411"/>
      <c r="FQF1486" s="412"/>
      <c r="FQG1486" s="412"/>
      <c r="FQH1486" s="412"/>
      <c r="FQI1486" s="411"/>
      <c r="FQJ1486" s="411"/>
      <c r="FQK1486" s="413"/>
      <c r="FQL1486" s="413"/>
      <c r="FQM1486" s="433"/>
      <c r="FQN1486" s="413"/>
      <c r="FQO1486" s="411"/>
      <c r="FQP1486" s="411"/>
      <c r="FQQ1486" s="411"/>
      <c r="FQR1486" s="412"/>
      <c r="FQS1486" s="412"/>
      <c r="FQT1486" s="412"/>
      <c r="FQU1486" s="411"/>
      <c r="FQV1486" s="411"/>
      <c r="FQW1486" s="413"/>
      <c r="FQX1486" s="413"/>
      <c r="FQY1486" s="433"/>
      <c r="FQZ1486" s="413"/>
      <c r="FRA1486" s="411"/>
      <c r="FRB1486" s="411"/>
      <c r="FRC1486" s="411"/>
      <c r="FRD1486" s="412"/>
      <c r="FRE1486" s="412"/>
      <c r="FRF1486" s="412"/>
      <c r="FRG1486" s="411"/>
      <c r="FRH1486" s="411"/>
      <c r="FRI1486" s="413"/>
      <c r="FRJ1486" s="413"/>
      <c r="FRK1486" s="433"/>
      <c r="FRL1486" s="413"/>
      <c r="FRM1486" s="411"/>
      <c r="FRN1486" s="411"/>
      <c r="FRO1486" s="411"/>
      <c r="FRP1486" s="412"/>
      <c r="FRQ1486" s="412"/>
      <c r="FRR1486" s="412"/>
      <c r="FRS1486" s="411"/>
      <c r="FRT1486" s="411"/>
      <c r="FRU1486" s="413"/>
      <c r="FRV1486" s="413"/>
      <c r="FRW1486" s="433"/>
      <c r="FRX1486" s="413"/>
      <c r="FRY1486" s="411"/>
      <c r="FRZ1486" s="411"/>
      <c r="FSA1486" s="411"/>
      <c r="FSB1486" s="412"/>
      <c r="FSC1486" s="412"/>
      <c r="FSD1486" s="412"/>
      <c r="FSE1486" s="411"/>
      <c r="FSF1486" s="411"/>
      <c r="FSG1486" s="413"/>
      <c r="FSH1486" s="413"/>
      <c r="FSI1486" s="433"/>
      <c r="FSJ1486" s="413"/>
      <c r="FSK1486" s="411"/>
      <c r="FSL1486" s="411"/>
      <c r="FSM1486" s="411"/>
      <c r="FSN1486" s="412"/>
      <c r="FSO1486" s="412"/>
      <c r="FSP1486" s="412"/>
      <c r="FSQ1486" s="411"/>
      <c r="FSR1486" s="411"/>
      <c r="FSS1486" s="413"/>
      <c r="FST1486" s="413"/>
      <c r="FSU1486" s="433"/>
      <c r="FSV1486" s="413"/>
      <c r="FSW1486" s="411"/>
      <c r="FSX1486" s="411"/>
      <c r="FSY1486" s="411"/>
      <c r="FSZ1486" s="412"/>
      <c r="FTA1486" s="412"/>
      <c r="FTB1486" s="412"/>
      <c r="FTC1486" s="411"/>
      <c r="FTD1486" s="411"/>
      <c r="FTE1486" s="413"/>
      <c r="FTF1486" s="413"/>
      <c r="FTG1486" s="433"/>
      <c r="FTH1486" s="413"/>
      <c r="FTI1486" s="411"/>
      <c r="FTJ1486" s="411"/>
      <c r="FTK1486" s="411"/>
      <c r="FTL1486" s="412"/>
      <c r="FTM1486" s="412"/>
      <c r="FTN1486" s="412"/>
      <c r="FTO1486" s="411"/>
      <c r="FTP1486" s="411"/>
      <c r="FTQ1486" s="413"/>
      <c r="FTR1486" s="413"/>
      <c r="FTS1486" s="433"/>
      <c r="FTT1486" s="413"/>
      <c r="FTU1486" s="411"/>
      <c r="FTV1486" s="411"/>
      <c r="FTW1486" s="411"/>
      <c r="FTX1486" s="412"/>
      <c r="FTY1486" s="412"/>
      <c r="FTZ1486" s="412"/>
      <c r="FUA1486" s="411"/>
      <c r="FUB1486" s="411"/>
      <c r="FUC1486" s="413"/>
      <c r="FUD1486" s="413"/>
      <c r="FUE1486" s="433"/>
      <c r="FUF1486" s="413"/>
      <c r="FUG1486" s="411"/>
      <c r="FUH1486" s="411"/>
      <c r="FUI1486" s="411"/>
      <c r="FUJ1486" s="412"/>
      <c r="FUK1486" s="412"/>
      <c r="FUL1486" s="412"/>
      <c r="FUM1486" s="411"/>
      <c r="FUN1486" s="411"/>
      <c r="FUO1486" s="413"/>
      <c r="FUP1486" s="413"/>
      <c r="FUQ1486" s="433"/>
      <c r="FUR1486" s="413"/>
      <c r="FUS1486" s="411"/>
      <c r="FUT1486" s="411"/>
      <c r="FUU1486" s="411"/>
      <c r="FUV1486" s="412"/>
      <c r="FUW1486" s="412"/>
      <c r="FUX1486" s="412"/>
      <c r="FUY1486" s="411"/>
      <c r="FUZ1486" s="411"/>
      <c r="FVA1486" s="413"/>
      <c r="FVB1486" s="413"/>
      <c r="FVC1486" s="433"/>
      <c r="FVD1486" s="413"/>
      <c r="FVE1486" s="411"/>
      <c r="FVF1486" s="411"/>
      <c r="FVG1486" s="411"/>
      <c r="FVH1486" s="412"/>
      <c r="FVI1486" s="412"/>
      <c r="FVJ1486" s="412"/>
      <c r="FVK1486" s="411"/>
      <c r="FVL1486" s="411"/>
      <c r="FVM1486" s="413"/>
      <c r="FVN1486" s="413"/>
      <c r="FVO1486" s="433"/>
      <c r="FVP1486" s="413"/>
      <c r="FVQ1486" s="411"/>
      <c r="FVR1486" s="411"/>
      <c r="FVS1486" s="411"/>
      <c r="FVT1486" s="412"/>
      <c r="FVU1486" s="412"/>
      <c r="FVV1486" s="412"/>
      <c r="FVW1486" s="411"/>
      <c r="FVX1486" s="411"/>
      <c r="FVY1486" s="413"/>
      <c r="FVZ1486" s="413"/>
      <c r="FWA1486" s="433"/>
      <c r="FWB1486" s="413"/>
      <c r="FWC1486" s="411"/>
      <c r="FWD1486" s="411"/>
      <c r="FWE1486" s="411"/>
      <c r="FWF1486" s="412"/>
      <c r="FWG1486" s="412"/>
      <c r="FWH1486" s="412"/>
      <c r="FWI1486" s="411"/>
      <c r="FWJ1486" s="411"/>
      <c r="FWK1486" s="413"/>
      <c r="FWL1486" s="413"/>
      <c r="FWM1486" s="433"/>
      <c r="FWN1486" s="413"/>
      <c r="FWO1486" s="411"/>
      <c r="FWP1486" s="411"/>
      <c r="FWQ1486" s="411"/>
      <c r="FWR1486" s="412"/>
      <c r="FWS1486" s="412"/>
      <c r="FWT1486" s="412"/>
      <c r="FWU1486" s="411"/>
      <c r="FWV1486" s="411"/>
      <c r="FWW1486" s="413"/>
      <c r="FWX1486" s="413"/>
      <c r="FWY1486" s="433"/>
      <c r="FWZ1486" s="413"/>
      <c r="FXA1486" s="411"/>
      <c r="FXB1486" s="411"/>
      <c r="FXC1486" s="411"/>
      <c r="FXD1486" s="412"/>
      <c r="FXE1486" s="412"/>
      <c r="FXF1486" s="412"/>
      <c r="FXG1486" s="411"/>
      <c r="FXH1486" s="411"/>
      <c r="FXI1486" s="413"/>
      <c r="FXJ1486" s="413"/>
      <c r="FXK1486" s="433"/>
      <c r="FXL1486" s="413"/>
      <c r="FXM1486" s="411"/>
      <c r="FXN1486" s="411"/>
      <c r="FXO1486" s="411"/>
      <c r="FXP1486" s="412"/>
      <c r="FXQ1486" s="412"/>
      <c r="FXR1486" s="412"/>
      <c r="FXS1486" s="411"/>
      <c r="FXT1486" s="411"/>
      <c r="FXU1486" s="413"/>
      <c r="FXV1486" s="413"/>
      <c r="FXW1486" s="433"/>
      <c r="FXX1486" s="413"/>
      <c r="FXY1486" s="411"/>
      <c r="FXZ1486" s="411"/>
      <c r="FYA1486" s="411"/>
      <c r="FYB1486" s="412"/>
      <c r="FYC1486" s="412"/>
      <c r="FYD1486" s="412"/>
      <c r="FYE1486" s="411"/>
      <c r="FYF1486" s="411"/>
      <c r="FYG1486" s="413"/>
      <c r="FYH1486" s="413"/>
      <c r="FYI1486" s="433"/>
      <c r="FYJ1486" s="413"/>
      <c r="FYK1486" s="411"/>
      <c r="FYL1486" s="411"/>
      <c r="FYM1486" s="411"/>
      <c r="FYN1486" s="412"/>
      <c r="FYO1486" s="412"/>
      <c r="FYP1486" s="412"/>
      <c r="FYQ1486" s="411"/>
      <c r="FYR1486" s="411"/>
      <c r="FYS1486" s="413"/>
      <c r="FYT1486" s="413"/>
      <c r="FYU1486" s="433"/>
      <c r="FYV1486" s="413"/>
      <c r="FYW1486" s="411"/>
      <c r="FYX1486" s="411"/>
      <c r="FYY1486" s="411"/>
      <c r="FYZ1486" s="412"/>
      <c r="FZA1486" s="412"/>
      <c r="FZB1486" s="412"/>
      <c r="FZC1486" s="411"/>
      <c r="FZD1486" s="411"/>
      <c r="FZE1486" s="413"/>
      <c r="FZF1486" s="413"/>
      <c r="FZG1486" s="433"/>
      <c r="FZH1486" s="413"/>
      <c r="FZI1486" s="411"/>
      <c r="FZJ1486" s="411"/>
      <c r="FZK1486" s="411"/>
      <c r="FZL1486" s="412"/>
      <c r="FZM1486" s="412"/>
      <c r="FZN1486" s="412"/>
      <c r="FZO1486" s="411"/>
      <c r="FZP1486" s="411"/>
      <c r="FZQ1486" s="413"/>
      <c r="FZR1486" s="413"/>
      <c r="FZS1486" s="433"/>
      <c r="FZT1486" s="413"/>
      <c r="FZU1486" s="411"/>
      <c r="FZV1486" s="411"/>
      <c r="FZW1486" s="411"/>
      <c r="FZX1486" s="412"/>
      <c r="FZY1486" s="412"/>
      <c r="FZZ1486" s="412"/>
      <c r="GAA1486" s="411"/>
      <c r="GAB1486" s="411"/>
      <c r="GAC1486" s="413"/>
      <c r="GAD1486" s="413"/>
      <c r="GAE1486" s="433"/>
      <c r="GAF1486" s="413"/>
      <c r="GAG1486" s="411"/>
      <c r="GAH1486" s="411"/>
      <c r="GAI1486" s="411"/>
      <c r="GAJ1486" s="412"/>
      <c r="GAK1486" s="412"/>
      <c r="GAL1486" s="412"/>
      <c r="GAM1486" s="411"/>
      <c r="GAN1486" s="411"/>
      <c r="GAO1486" s="413"/>
      <c r="GAP1486" s="413"/>
      <c r="GAQ1486" s="433"/>
      <c r="GAR1486" s="413"/>
      <c r="GAS1486" s="411"/>
      <c r="GAT1486" s="411"/>
      <c r="GAU1486" s="411"/>
      <c r="GAV1486" s="412"/>
      <c r="GAW1486" s="412"/>
      <c r="GAX1486" s="412"/>
      <c r="GAY1486" s="411"/>
      <c r="GAZ1486" s="411"/>
      <c r="GBA1486" s="413"/>
      <c r="GBB1486" s="413"/>
      <c r="GBC1486" s="433"/>
      <c r="GBD1486" s="413"/>
      <c r="GBE1486" s="411"/>
      <c r="GBF1486" s="411"/>
      <c r="GBG1486" s="411"/>
      <c r="GBH1486" s="412"/>
      <c r="GBI1486" s="412"/>
      <c r="GBJ1486" s="412"/>
      <c r="GBK1486" s="411"/>
      <c r="GBL1486" s="411"/>
      <c r="GBM1486" s="413"/>
      <c r="GBN1486" s="413"/>
      <c r="GBO1486" s="433"/>
      <c r="GBP1486" s="413"/>
      <c r="GBQ1486" s="411"/>
      <c r="GBR1486" s="411"/>
      <c r="GBS1486" s="411"/>
      <c r="GBT1486" s="412"/>
      <c r="GBU1486" s="412"/>
      <c r="GBV1486" s="412"/>
      <c r="GBW1486" s="411"/>
      <c r="GBX1486" s="411"/>
      <c r="GBY1486" s="413"/>
      <c r="GBZ1486" s="413"/>
      <c r="GCA1486" s="433"/>
      <c r="GCB1486" s="413"/>
      <c r="GCC1486" s="411"/>
      <c r="GCD1486" s="411"/>
      <c r="GCE1486" s="411"/>
      <c r="GCF1486" s="412"/>
      <c r="GCG1486" s="412"/>
      <c r="GCH1486" s="412"/>
      <c r="GCI1486" s="411"/>
      <c r="GCJ1486" s="411"/>
      <c r="GCK1486" s="413"/>
      <c r="GCL1486" s="413"/>
      <c r="GCM1486" s="433"/>
      <c r="GCN1486" s="413"/>
      <c r="GCO1486" s="411"/>
      <c r="GCP1486" s="411"/>
      <c r="GCQ1486" s="411"/>
      <c r="GCR1486" s="412"/>
      <c r="GCS1486" s="412"/>
      <c r="GCT1486" s="412"/>
      <c r="GCU1486" s="411"/>
      <c r="GCV1486" s="411"/>
      <c r="GCW1486" s="413"/>
      <c r="GCX1486" s="413"/>
      <c r="GCY1486" s="433"/>
      <c r="GCZ1486" s="413"/>
      <c r="GDA1486" s="411"/>
      <c r="GDB1486" s="411"/>
      <c r="GDC1486" s="411"/>
      <c r="GDD1486" s="412"/>
      <c r="GDE1486" s="412"/>
      <c r="GDF1486" s="412"/>
      <c r="GDG1486" s="411"/>
      <c r="GDH1486" s="411"/>
      <c r="GDI1486" s="413"/>
      <c r="GDJ1486" s="413"/>
      <c r="GDK1486" s="433"/>
      <c r="GDL1486" s="413"/>
      <c r="GDM1486" s="411"/>
      <c r="GDN1486" s="411"/>
      <c r="GDO1486" s="411"/>
      <c r="GDP1486" s="412"/>
      <c r="GDQ1486" s="412"/>
      <c r="GDR1486" s="412"/>
      <c r="GDS1486" s="411"/>
      <c r="GDT1486" s="411"/>
      <c r="GDU1486" s="413"/>
      <c r="GDV1486" s="413"/>
      <c r="GDW1486" s="433"/>
      <c r="GDX1486" s="413"/>
      <c r="GDY1486" s="411"/>
      <c r="GDZ1486" s="411"/>
      <c r="GEA1486" s="411"/>
      <c r="GEB1486" s="412"/>
      <c r="GEC1486" s="412"/>
      <c r="GED1486" s="412"/>
      <c r="GEE1486" s="411"/>
      <c r="GEF1486" s="411"/>
      <c r="GEG1486" s="413"/>
      <c r="GEH1486" s="413"/>
      <c r="GEI1486" s="433"/>
      <c r="GEJ1486" s="413"/>
      <c r="GEK1486" s="411"/>
      <c r="GEL1486" s="411"/>
      <c r="GEM1486" s="411"/>
      <c r="GEN1486" s="412"/>
      <c r="GEO1486" s="412"/>
      <c r="GEP1486" s="412"/>
      <c r="GEQ1486" s="411"/>
      <c r="GER1486" s="411"/>
      <c r="GES1486" s="413"/>
      <c r="GET1486" s="413"/>
      <c r="GEU1486" s="433"/>
      <c r="GEV1486" s="413"/>
      <c r="GEW1486" s="411"/>
      <c r="GEX1486" s="411"/>
      <c r="GEY1486" s="411"/>
      <c r="GEZ1486" s="412"/>
      <c r="GFA1486" s="412"/>
      <c r="GFB1486" s="412"/>
      <c r="GFC1486" s="411"/>
      <c r="GFD1486" s="411"/>
      <c r="GFE1486" s="413"/>
      <c r="GFF1486" s="413"/>
      <c r="GFG1486" s="433"/>
      <c r="GFH1486" s="413"/>
      <c r="GFI1486" s="411"/>
      <c r="GFJ1486" s="411"/>
      <c r="GFK1486" s="411"/>
      <c r="GFL1486" s="412"/>
      <c r="GFM1486" s="412"/>
      <c r="GFN1486" s="412"/>
      <c r="GFO1486" s="411"/>
      <c r="GFP1486" s="411"/>
      <c r="GFQ1486" s="413"/>
      <c r="GFR1486" s="413"/>
      <c r="GFS1486" s="433"/>
      <c r="GFT1486" s="413"/>
      <c r="GFU1486" s="411"/>
      <c r="GFV1486" s="411"/>
      <c r="GFW1486" s="411"/>
      <c r="GFX1486" s="412"/>
      <c r="GFY1486" s="412"/>
      <c r="GFZ1486" s="412"/>
      <c r="GGA1486" s="411"/>
      <c r="GGB1486" s="411"/>
      <c r="GGC1486" s="413"/>
      <c r="GGD1486" s="413"/>
      <c r="GGE1486" s="433"/>
      <c r="GGF1486" s="413"/>
      <c r="GGG1486" s="411"/>
      <c r="GGH1486" s="411"/>
      <c r="GGI1486" s="411"/>
      <c r="GGJ1486" s="412"/>
      <c r="GGK1486" s="412"/>
      <c r="GGL1486" s="412"/>
      <c r="GGM1486" s="411"/>
      <c r="GGN1486" s="411"/>
      <c r="GGO1486" s="413"/>
      <c r="GGP1486" s="413"/>
      <c r="GGQ1486" s="433"/>
      <c r="GGR1486" s="413"/>
      <c r="GGS1486" s="411"/>
      <c r="GGT1486" s="411"/>
      <c r="GGU1486" s="411"/>
      <c r="GGV1486" s="412"/>
      <c r="GGW1486" s="412"/>
      <c r="GGX1486" s="412"/>
      <c r="GGY1486" s="411"/>
      <c r="GGZ1486" s="411"/>
      <c r="GHA1486" s="413"/>
      <c r="GHB1486" s="413"/>
      <c r="GHC1486" s="433"/>
      <c r="GHD1486" s="413"/>
      <c r="GHE1486" s="411"/>
      <c r="GHF1486" s="411"/>
      <c r="GHG1486" s="411"/>
      <c r="GHH1486" s="412"/>
      <c r="GHI1486" s="412"/>
      <c r="GHJ1486" s="412"/>
      <c r="GHK1486" s="411"/>
      <c r="GHL1486" s="411"/>
      <c r="GHM1486" s="413"/>
      <c r="GHN1486" s="413"/>
      <c r="GHO1486" s="433"/>
      <c r="GHP1486" s="413"/>
      <c r="GHQ1486" s="411"/>
      <c r="GHR1486" s="411"/>
      <c r="GHS1486" s="411"/>
      <c r="GHT1486" s="412"/>
      <c r="GHU1486" s="412"/>
      <c r="GHV1486" s="412"/>
      <c r="GHW1486" s="411"/>
      <c r="GHX1486" s="411"/>
      <c r="GHY1486" s="413"/>
      <c r="GHZ1486" s="413"/>
      <c r="GIA1486" s="433"/>
      <c r="GIB1486" s="413"/>
      <c r="GIC1486" s="411"/>
      <c r="GID1486" s="411"/>
      <c r="GIE1486" s="411"/>
      <c r="GIF1486" s="412"/>
      <c r="GIG1486" s="412"/>
      <c r="GIH1486" s="412"/>
      <c r="GII1486" s="411"/>
      <c r="GIJ1486" s="411"/>
      <c r="GIK1486" s="413"/>
      <c r="GIL1486" s="413"/>
      <c r="GIM1486" s="433"/>
      <c r="GIN1486" s="413"/>
      <c r="GIO1486" s="411"/>
      <c r="GIP1486" s="411"/>
      <c r="GIQ1486" s="411"/>
      <c r="GIR1486" s="412"/>
      <c r="GIS1486" s="412"/>
      <c r="GIT1486" s="412"/>
      <c r="GIU1486" s="411"/>
      <c r="GIV1486" s="411"/>
      <c r="GIW1486" s="413"/>
      <c r="GIX1486" s="413"/>
      <c r="GIY1486" s="433"/>
      <c r="GIZ1486" s="413"/>
      <c r="GJA1486" s="411"/>
      <c r="GJB1486" s="411"/>
      <c r="GJC1486" s="411"/>
      <c r="GJD1486" s="412"/>
      <c r="GJE1486" s="412"/>
      <c r="GJF1486" s="412"/>
      <c r="GJG1486" s="411"/>
      <c r="GJH1486" s="411"/>
      <c r="GJI1486" s="413"/>
      <c r="GJJ1486" s="413"/>
      <c r="GJK1486" s="433"/>
      <c r="GJL1486" s="413"/>
      <c r="GJM1486" s="411"/>
      <c r="GJN1486" s="411"/>
      <c r="GJO1486" s="411"/>
      <c r="GJP1486" s="412"/>
      <c r="GJQ1486" s="412"/>
      <c r="GJR1486" s="412"/>
      <c r="GJS1486" s="411"/>
      <c r="GJT1486" s="411"/>
      <c r="GJU1486" s="413"/>
      <c r="GJV1486" s="413"/>
      <c r="GJW1486" s="433"/>
      <c r="GJX1486" s="413"/>
      <c r="GJY1486" s="411"/>
      <c r="GJZ1486" s="411"/>
      <c r="GKA1486" s="411"/>
      <c r="GKB1486" s="412"/>
      <c r="GKC1486" s="412"/>
      <c r="GKD1486" s="412"/>
      <c r="GKE1486" s="411"/>
      <c r="GKF1486" s="411"/>
      <c r="GKG1486" s="413"/>
      <c r="GKH1486" s="413"/>
      <c r="GKI1486" s="433"/>
      <c r="GKJ1486" s="413"/>
      <c r="GKK1486" s="411"/>
      <c r="GKL1486" s="411"/>
      <c r="GKM1486" s="411"/>
      <c r="GKN1486" s="412"/>
      <c r="GKO1486" s="412"/>
      <c r="GKP1486" s="412"/>
      <c r="GKQ1486" s="411"/>
      <c r="GKR1486" s="411"/>
      <c r="GKS1486" s="413"/>
      <c r="GKT1486" s="413"/>
      <c r="GKU1486" s="433"/>
      <c r="GKV1486" s="413"/>
      <c r="GKW1486" s="411"/>
      <c r="GKX1486" s="411"/>
      <c r="GKY1486" s="411"/>
      <c r="GKZ1486" s="412"/>
      <c r="GLA1486" s="412"/>
      <c r="GLB1486" s="412"/>
      <c r="GLC1486" s="411"/>
      <c r="GLD1486" s="411"/>
      <c r="GLE1486" s="413"/>
      <c r="GLF1486" s="413"/>
      <c r="GLG1486" s="433"/>
      <c r="GLH1486" s="413"/>
      <c r="GLI1486" s="411"/>
      <c r="GLJ1486" s="411"/>
      <c r="GLK1486" s="411"/>
      <c r="GLL1486" s="412"/>
      <c r="GLM1486" s="412"/>
      <c r="GLN1486" s="412"/>
      <c r="GLO1486" s="411"/>
      <c r="GLP1486" s="411"/>
      <c r="GLQ1486" s="413"/>
      <c r="GLR1486" s="413"/>
      <c r="GLS1486" s="433"/>
      <c r="GLT1486" s="413"/>
      <c r="GLU1486" s="411"/>
      <c r="GLV1486" s="411"/>
      <c r="GLW1486" s="411"/>
      <c r="GLX1486" s="412"/>
      <c r="GLY1486" s="412"/>
      <c r="GLZ1486" s="412"/>
      <c r="GMA1486" s="411"/>
      <c r="GMB1486" s="411"/>
      <c r="GMC1486" s="413"/>
      <c r="GMD1486" s="413"/>
      <c r="GME1486" s="433"/>
      <c r="GMF1486" s="413"/>
      <c r="GMG1486" s="411"/>
      <c r="GMH1486" s="411"/>
      <c r="GMI1486" s="411"/>
      <c r="GMJ1486" s="412"/>
      <c r="GMK1486" s="412"/>
      <c r="GML1486" s="412"/>
      <c r="GMM1486" s="411"/>
      <c r="GMN1486" s="411"/>
      <c r="GMO1486" s="413"/>
      <c r="GMP1486" s="413"/>
      <c r="GMQ1486" s="433"/>
      <c r="GMR1486" s="413"/>
      <c r="GMS1486" s="411"/>
      <c r="GMT1486" s="411"/>
      <c r="GMU1486" s="411"/>
      <c r="GMV1486" s="412"/>
      <c r="GMW1486" s="412"/>
      <c r="GMX1486" s="412"/>
      <c r="GMY1486" s="411"/>
      <c r="GMZ1486" s="411"/>
      <c r="GNA1486" s="413"/>
      <c r="GNB1486" s="413"/>
      <c r="GNC1486" s="433"/>
      <c r="GND1486" s="413"/>
      <c r="GNE1486" s="411"/>
      <c r="GNF1486" s="411"/>
      <c r="GNG1486" s="411"/>
      <c r="GNH1486" s="412"/>
      <c r="GNI1486" s="412"/>
      <c r="GNJ1486" s="412"/>
      <c r="GNK1486" s="411"/>
      <c r="GNL1486" s="411"/>
      <c r="GNM1486" s="413"/>
      <c r="GNN1486" s="413"/>
      <c r="GNO1486" s="433"/>
      <c r="GNP1486" s="413"/>
      <c r="GNQ1486" s="411"/>
      <c r="GNR1486" s="411"/>
      <c r="GNS1486" s="411"/>
      <c r="GNT1486" s="412"/>
      <c r="GNU1486" s="412"/>
      <c r="GNV1486" s="412"/>
      <c r="GNW1486" s="411"/>
      <c r="GNX1486" s="411"/>
      <c r="GNY1486" s="413"/>
      <c r="GNZ1486" s="413"/>
      <c r="GOA1486" s="433"/>
      <c r="GOB1486" s="413"/>
      <c r="GOC1486" s="411"/>
      <c r="GOD1486" s="411"/>
      <c r="GOE1486" s="411"/>
      <c r="GOF1486" s="412"/>
      <c r="GOG1486" s="412"/>
      <c r="GOH1486" s="412"/>
      <c r="GOI1486" s="411"/>
      <c r="GOJ1486" s="411"/>
      <c r="GOK1486" s="413"/>
      <c r="GOL1486" s="413"/>
      <c r="GOM1486" s="433"/>
      <c r="GON1486" s="413"/>
      <c r="GOO1486" s="411"/>
      <c r="GOP1486" s="411"/>
      <c r="GOQ1486" s="411"/>
      <c r="GOR1486" s="412"/>
      <c r="GOS1486" s="412"/>
      <c r="GOT1486" s="412"/>
      <c r="GOU1486" s="411"/>
      <c r="GOV1486" s="411"/>
      <c r="GOW1486" s="413"/>
      <c r="GOX1486" s="413"/>
      <c r="GOY1486" s="433"/>
      <c r="GOZ1486" s="413"/>
      <c r="GPA1486" s="411"/>
      <c r="GPB1486" s="411"/>
      <c r="GPC1486" s="411"/>
      <c r="GPD1486" s="412"/>
      <c r="GPE1486" s="412"/>
      <c r="GPF1486" s="412"/>
      <c r="GPG1486" s="411"/>
      <c r="GPH1486" s="411"/>
      <c r="GPI1486" s="413"/>
      <c r="GPJ1486" s="413"/>
      <c r="GPK1486" s="433"/>
      <c r="GPL1486" s="413"/>
      <c r="GPM1486" s="411"/>
      <c r="GPN1486" s="411"/>
      <c r="GPO1486" s="411"/>
      <c r="GPP1486" s="412"/>
      <c r="GPQ1486" s="412"/>
      <c r="GPR1486" s="412"/>
      <c r="GPS1486" s="411"/>
      <c r="GPT1486" s="411"/>
      <c r="GPU1486" s="413"/>
      <c r="GPV1486" s="413"/>
      <c r="GPW1486" s="433"/>
      <c r="GPX1486" s="413"/>
      <c r="GPY1486" s="411"/>
      <c r="GPZ1486" s="411"/>
      <c r="GQA1486" s="411"/>
      <c r="GQB1486" s="412"/>
      <c r="GQC1486" s="412"/>
      <c r="GQD1486" s="412"/>
      <c r="GQE1486" s="411"/>
      <c r="GQF1486" s="411"/>
      <c r="GQG1486" s="413"/>
      <c r="GQH1486" s="413"/>
      <c r="GQI1486" s="433"/>
      <c r="GQJ1486" s="413"/>
      <c r="GQK1486" s="411"/>
      <c r="GQL1486" s="411"/>
      <c r="GQM1486" s="411"/>
      <c r="GQN1486" s="412"/>
      <c r="GQO1486" s="412"/>
      <c r="GQP1486" s="412"/>
      <c r="GQQ1486" s="411"/>
      <c r="GQR1486" s="411"/>
      <c r="GQS1486" s="413"/>
      <c r="GQT1486" s="413"/>
      <c r="GQU1486" s="433"/>
      <c r="GQV1486" s="413"/>
      <c r="GQW1486" s="411"/>
      <c r="GQX1486" s="411"/>
      <c r="GQY1486" s="411"/>
      <c r="GQZ1486" s="412"/>
      <c r="GRA1486" s="412"/>
      <c r="GRB1486" s="412"/>
      <c r="GRC1486" s="411"/>
      <c r="GRD1486" s="411"/>
      <c r="GRE1486" s="413"/>
      <c r="GRF1486" s="413"/>
      <c r="GRG1486" s="433"/>
      <c r="GRH1486" s="413"/>
      <c r="GRI1486" s="411"/>
      <c r="GRJ1486" s="411"/>
      <c r="GRK1486" s="411"/>
      <c r="GRL1486" s="412"/>
      <c r="GRM1486" s="412"/>
      <c r="GRN1486" s="412"/>
      <c r="GRO1486" s="411"/>
      <c r="GRP1486" s="411"/>
      <c r="GRQ1486" s="413"/>
      <c r="GRR1486" s="413"/>
      <c r="GRS1486" s="433"/>
      <c r="GRT1486" s="413"/>
      <c r="GRU1486" s="411"/>
      <c r="GRV1486" s="411"/>
      <c r="GRW1486" s="411"/>
      <c r="GRX1486" s="412"/>
      <c r="GRY1486" s="412"/>
      <c r="GRZ1486" s="412"/>
      <c r="GSA1486" s="411"/>
      <c r="GSB1486" s="411"/>
      <c r="GSC1486" s="413"/>
      <c r="GSD1486" s="413"/>
      <c r="GSE1486" s="433"/>
      <c r="GSF1486" s="413"/>
      <c r="GSG1486" s="411"/>
      <c r="GSH1486" s="411"/>
      <c r="GSI1486" s="411"/>
      <c r="GSJ1486" s="412"/>
      <c r="GSK1486" s="412"/>
      <c r="GSL1486" s="412"/>
      <c r="GSM1486" s="411"/>
      <c r="GSN1486" s="411"/>
      <c r="GSO1486" s="413"/>
      <c r="GSP1486" s="413"/>
      <c r="GSQ1486" s="433"/>
      <c r="GSR1486" s="413"/>
      <c r="GSS1486" s="411"/>
      <c r="GST1486" s="411"/>
      <c r="GSU1486" s="411"/>
      <c r="GSV1486" s="412"/>
      <c r="GSW1486" s="412"/>
      <c r="GSX1486" s="412"/>
      <c r="GSY1486" s="411"/>
      <c r="GSZ1486" s="411"/>
      <c r="GTA1486" s="413"/>
      <c r="GTB1486" s="413"/>
      <c r="GTC1486" s="433"/>
      <c r="GTD1486" s="413"/>
      <c r="GTE1486" s="411"/>
      <c r="GTF1486" s="411"/>
      <c r="GTG1486" s="411"/>
      <c r="GTH1486" s="412"/>
      <c r="GTI1486" s="412"/>
      <c r="GTJ1486" s="412"/>
      <c r="GTK1486" s="411"/>
      <c r="GTL1486" s="411"/>
      <c r="GTM1486" s="413"/>
      <c r="GTN1486" s="413"/>
      <c r="GTO1486" s="433"/>
      <c r="GTP1486" s="413"/>
      <c r="GTQ1486" s="411"/>
      <c r="GTR1486" s="411"/>
      <c r="GTS1486" s="411"/>
      <c r="GTT1486" s="412"/>
      <c r="GTU1486" s="412"/>
      <c r="GTV1486" s="412"/>
      <c r="GTW1486" s="411"/>
      <c r="GTX1486" s="411"/>
      <c r="GTY1486" s="413"/>
      <c r="GTZ1486" s="413"/>
      <c r="GUA1486" s="433"/>
      <c r="GUB1486" s="413"/>
      <c r="GUC1486" s="411"/>
      <c r="GUD1486" s="411"/>
      <c r="GUE1486" s="411"/>
      <c r="GUF1486" s="412"/>
      <c r="GUG1486" s="412"/>
      <c r="GUH1486" s="412"/>
      <c r="GUI1486" s="411"/>
      <c r="GUJ1486" s="411"/>
      <c r="GUK1486" s="413"/>
      <c r="GUL1486" s="413"/>
      <c r="GUM1486" s="433"/>
      <c r="GUN1486" s="413"/>
      <c r="GUO1486" s="411"/>
      <c r="GUP1486" s="411"/>
      <c r="GUQ1486" s="411"/>
      <c r="GUR1486" s="412"/>
      <c r="GUS1486" s="412"/>
      <c r="GUT1486" s="412"/>
      <c r="GUU1486" s="411"/>
      <c r="GUV1486" s="411"/>
      <c r="GUW1486" s="413"/>
      <c r="GUX1486" s="413"/>
      <c r="GUY1486" s="433"/>
      <c r="GUZ1486" s="413"/>
      <c r="GVA1486" s="411"/>
      <c r="GVB1486" s="411"/>
      <c r="GVC1486" s="411"/>
      <c r="GVD1486" s="412"/>
      <c r="GVE1486" s="412"/>
      <c r="GVF1486" s="412"/>
      <c r="GVG1486" s="411"/>
      <c r="GVH1486" s="411"/>
      <c r="GVI1486" s="413"/>
      <c r="GVJ1486" s="413"/>
      <c r="GVK1486" s="433"/>
      <c r="GVL1486" s="413"/>
      <c r="GVM1486" s="411"/>
      <c r="GVN1486" s="411"/>
      <c r="GVO1486" s="411"/>
      <c r="GVP1486" s="412"/>
      <c r="GVQ1486" s="412"/>
      <c r="GVR1486" s="412"/>
      <c r="GVS1486" s="411"/>
      <c r="GVT1486" s="411"/>
      <c r="GVU1486" s="413"/>
      <c r="GVV1486" s="413"/>
      <c r="GVW1486" s="433"/>
      <c r="GVX1486" s="413"/>
      <c r="GVY1486" s="411"/>
      <c r="GVZ1486" s="411"/>
      <c r="GWA1486" s="411"/>
      <c r="GWB1486" s="412"/>
      <c r="GWC1486" s="412"/>
      <c r="GWD1486" s="412"/>
      <c r="GWE1486" s="411"/>
      <c r="GWF1486" s="411"/>
      <c r="GWG1486" s="413"/>
      <c r="GWH1486" s="413"/>
      <c r="GWI1486" s="433"/>
      <c r="GWJ1486" s="413"/>
      <c r="GWK1486" s="411"/>
      <c r="GWL1486" s="411"/>
      <c r="GWM1486" s="411"/>
      <c r="GWN1486" s="412"/>
      <c r="GWO1486" s="412"/>
      <c r="GWP1486" s="412"/>
      <c r="GWQ1486" s="411"/>
      <c r="GWR1486" s="411"/>
      <c r="GWS1486" s="413"/>
      <c r="GWT1486" s="413"/>
      <c r="GWU1486" s="433"/>
      <c r="GWV1486" s="413"/>
      <c r="GWW1486" s="411"/>
      <c r="GWX1486" s="411"/>
      <c r="GWY1486" s="411"/>
      <c r="GWZ1486" s="412"/>
      <c r="GXA1486" s="412"/>
      <c r="GXB1486" s="412"/>
      <c r="GXC1486" s="411"/>
      <c r="GXD1486" s="411"/>
      <c r="GXE1486" s="413"/>
      <c r="GXF1486" s="413"/>
      <c r="GXG1486" s="433"/>
      <c r="GXH1486" s="413"/>
      <c r="GXI1486" s="411"/>
      <c r="GXJ1486" s="411"/>
      <c r="GXK1486" s="411"/>
      <c r="GXL1486" s="412"/>
      <c r="GXM1486" s="412"/>
      <c r="GXN1486" s="412"/>
      <c r="GXO1486" s="411"/>
      <c r="GXP1486" s="411"/>
      <c r="GXQ1486" s="413"/>
      <c r="GXR1486" s="413"/>
      <c r="GXS1486" s="433"/>
      <c r="GXT1486" s="413"/>
      <c r="GXU1486" s="411"/>
      <c r="GXV1486" s="411"/>
      <c r="GXW1486" s="411"/>
      <c r="GXX1486" s="412"/>
      <c r="GXY1486" s="412"/>
      <c r="GXZ1486" s="412"/>
      <c r="GYA1486" s="411"/>
      <c r="GYB1486" s="411"/>
      <c r="GYC1486" s="413"/>
      <c r="GYD1486" s="413"/>
      <c r="GYE1486" s="433"/>
      <c r="GYF1486" s="413"/>
      <c r="GYG1486" s="411"/>
      <c r="GYH1486" s="411"/>
      <c r="GYI1486" s="411"/>
      <c r="GYJ1486" s="412"/>
      <c r="GYK1486" s="412"/>
      <c r="GYL1486" s="412"/>
      <c r="GYM1486" s="411"/>
      <c r="GYN1486" s="411"/>
      <c r="GYO1486" s="413"/>
      <c r="GYP1486" s="413"/>
      <c r="GYQ1486" s="433"/>
      <c r="GYR1486" s="413"/>
      <c r="GYS1486" s="411"/>
      <c r="GYT1486" s="411"/>
      <c r="GYU1486" s="411"/>
      <c r="GYV1486" s="412"/>
      <c r="GYW1486" s="412"/>
      <c r="GYX1486" s="412"/>
      <c r="GYY1486" s="411"/>
      <c r="GYZ1486" s="411"/>
      <c r="GZA1486" s="413"/>
      <c r="GZB1486" s="413"/>
      <c r="GZC1486" s="433"/>
      <c r="GZD1486" s="413"/>
      <c r="GZE1486" s="411"/>
      <c r="GZF1486" s="411"/>
      <c r="GZG1486" s="411"/>
      <c r="GZH1486" s="412"/>
      <c r="GZI1486" s="412"/>
      <c r="GZJ1486" s="412"/>
      <c r="GZK1486" s="411"/>
      <c r="GZL1486" s="411"/>
      <c r="GZM1486" s="413"/>
      <c r="GZN1486" s="413"/>
      <c r="GZO1486" s="433"/>
      <c r="GZP1486" s="413"/>
      <c r="GZQ1486" s="411"/>
      <c r="GZR1486" s="411"/>
      <c r="GZS1486" s="411"/>
      <c r="GZT1486" s="412"/>
      <c r="GZU1486" s="412"/>
      <c r="GZV1486" s="412"/>
      <c r="GZW1486" s="411"/>
      <c r="GZX1486" s="411"/>
      <c r="GZY1486" s="413"/>
      <c r="GZZ1486" s="413"/>
      <c r="HAA1486" s="433"/>
      <c r="HAB1486" s="413"/>
      <c r="HAC1486" s="411"/>
      <c r="HAD1486" s="411"/>
      <c r="HAE1486" s="411"/>
      <c r="HAF1486" s="412"/>
      <c r="HAG1486" s="412"/>
      <c r="HAH1486" s="412"/>
      <c r="HAI1486" s="411"/>
      <c r="HAJ1486" s="411"/>
      <c r="HAK1486" s="413"/>
      <c r="HAL1486" s="413"/>
      <c r="HAM1486" s="433"/>
      <c r="HAN1486" s="413"/>
      <c r="HAO1486" s="411"/>
      <c r="HAP1486" s="411"/>
      <c r="HAQ1486" s="411"/>
      <c r="HAR1486" s="412"/>
      <c r="HAS1486" s="412"/>
      <c r="HAT1486" s="412"/>
      <c r="HAU1486" s="411"/>
      <c r="HAV1486" s="411"/>
      <c r="HAW1486" s="413"/>
      <c r="HAX1486" s="413"/>
      <c r="HAY1486" s="433"/>
      <c r="HAZ1486" s="413"/>
      <c r="HBA1486" s="411"/>
      <c r="HBB1486" s="411"/>
      <c r="HBC1486" s="411"/>
      <c r="HBD1486" s="412"/>
      <c r="HBE1486" s="412"/>
      <c r="HBF1486" s="412"/>
      <c r="HBG1486" s="411"/>
      <c r="HBH1486" s="411"/>
      <c r="HBI1486" s="413"/>
      <c r="HBJ1486" s="413"/>
      <c r="HBK1486" s="433"/>
      <c r="HBL1486" s="413"/>
      <c r="HBM1486" s="411"/>
      <c r="HBN1486" s="411"/>
      <c r="HBO1486" s="411"/>
      <c r="HBP1486" s="412"/>
      <c r="HBQ1486" s="412"/>
      <c r="HBR1486" s="412"/>
      <c r="HBS1486" s="411"/>
      <c r="HBT1486" s="411"/>
      <c r="HBU1486" s="413"/>
      <c r="HBV1486" s="413"/>
      <c r="HBW1486" s="433"/>
      <c r="HBX1486" s="413"/>
      <c r="HBY1486" s="411"/>
      <c r="HBZ1486" s="411"/>
      <c r="HCA1486" s="411"/>
      <c r="HCB1486" s="412"/>
      <c r="HCC1486" s="412"/>
      <c r="HCD1486" s="412"/>
      <c r="HCE1486" s="411"/>
      <c r="HCF1486" s="411"/>
      <c r="HCG1486" s="413"/>
      <c r="HCH1486" s="413"/>
      <c r="HCI1486" s="433"/>
      <c r="HCJ1486" s="413"/>
      <c r="HCK1486" s="411"/>
      <c r="HCL1486" s="411"/>
      <c r="HCM1486" s="411"/>
      <c r="HCN1486" s="412"/>
      <c r="HCO1486" s="412"/>
      <c r="HCP1486" s="412"/>
      <c r="HCQ1486" s="411"/>
      <c r="HCR1486" s="411"/>
      <c r="HCS1486" s="413"/>
      <c r="HCT1486" s="413"/>
      <c r="HCU1486" s="433"/>
      <c r="HCV1486" s="413"/>
      <c r="HCW1486" s="411"/>
      <c r="HCX1486" s="411"/>
      <c r="HCY1486" s="411"/>
      <c r="HCZ1486" s="412"/>
      <c r="HDA1486" s="412"/>
      <c r="HDB1486" s="412"/>
      <c r="HDC1486" s="411"/>
      <c r="HDD1486" s="411"/>
      <c r="HDE1486" s="413"/>
      <c r="HDF1486" s="413"/>
      <c r="HDG1486" s="433"/>
      <c r="HDH1486" s="413"/>
      <c r="HDI1486" s="411"/>
      <c r="HDJ1486" s="411"/>
      <c r="HDK1486" s="411"/>
      <c r="HDL1486" s="412"/>
      <c r="HDM1486" s="412"/>
      <c r="HDN1486" s="412"/>
      <c r="HDO1486" s="411"/>
      <c r="HDP1486" s="411"/>
      <c r="HDQ1486" s="413"/>
      <c r="HDR1486" s="413"/>
      <c r="HDS1486" s="433"/>
      <c r="HDT1486" s="413"/>
      <c r="HDU1486" s="411"/>
      <c r="HDV1486" s="411"/>
      <c r="HDW1486" s="411"/>
      <c r="HDX1486" s="412"/>
      <c r="HDY1486" s="412"/>
      <c r="HDZ1486" s="412"/>
      <c r="HEA1486" s="411"/>
      <c r="HEB1486" s="411"/>
      <c r="HEC1486" s="413"/>
      <c r="HED1486" s="413"/>
      <c r="HEE1486" s="433"/>
      <c r="HEF1486" s="413"/>
      <c r="HEG1486" s="411"/>
      <c r="HEH1486" s="411"/>
      <c r="HEI1486" s="411"/>
      <c r="HEJ1486" s="412"/>
      <c r="HEK1486" s="412"/>
      <c r="HEL1486" s="412"/>
      <c r="HEM1486" s="411"/>
      <c r="HEN1486" s="411"/>
      <c r="HEO1486" s="413"/>
      <c r="HEP1486" s="413"/>
      <c r="HEQ1486" s="433"/>
      <c r="HER1486" s="413"/>
      <c r="HES1486" s="411"/>
      <c r="HET1486" s="411"/>
      <c r="HEU1486" s="411"/>
      <c r="HEV1486" s="412"/>
      <c r="HEW1486" s="412"/>
      <c r="HEX1486" s="412"/>
      <c r="HEY1486" s="411"/>
      <c r="HEZ1486" s="411"/>
      <c r="HFA1486" s="413"/>
      <c r="HFB1486" s="413"/>
      <c r="HFC1486" s="433"/>
      <c r="HFD1486" s="413"/>
      <c r="HFE1486" s="411"/>
      <c r="HFF1486" s="411"/>
      <c r="HFG1486" s="411"/>
      <c r="HFH1486" s="412"/>
      <c r="HFI1486" s="412"/>
      <c r="HFJ1486" s="412"/>
      <c r="HFK1486" s="411"/>
      <c r="HFL1486" s="411"/>
      <c r="HFM1486" s="413"/>
      <c r="HFN1486" s="413"/>
      <c r="HFO1486" s="433"/>
      <c r="HFP1486" s="413"/>
      <c r="HFQ1486" s="411"/>
      <c r="HFR1486" s="411"/>
      <c r="HFS1486" s="411"/>
      <c r="HFT1486" s="412"/>
      <c r="HFU1486" s="412"/>
      <c r="HFV1486" s="412"/>
      <c r="HFW1486" s="411"/>
      <c r="HFX1486" s="411"/>
      <c r="HFY1486" s="413"/>
      <c r="HFZ1486" s="413"/>
      <c r="HGA1486" s="433"/>
      <c r="HGB1486" s="413"/>
      <c r="HGC1486" s="411"/>
      <c r="HGD1486" s="411"/>
      <c r="HGE1486" s="411"/>
      <c r="HGF1486" s="412"/>
      <c r="HGG1486" s="412"/>
      <c r="HGH1486" s="412"/>
      <c r="HGI1486" s="411"/>
      <c r="HGJ1486" s="411"/>
      <c r="HGK1486" s="413"/>
      <c r="HGL1486" s="413"/>
      <c r="HGM1486" s="433"/>
      <c r="HGN1486" s="413"/>
      <c r="HGO1486" s="411"/>
      <c r="HGP1486" s="411"/>
      <c r="HGQ1486" s="411"/>
      <c r="HGR1486" s="412"/>
      <c r="HGS1486" s="412"/>
      <c r="HGT1486" s="412"/>
      <c r="HGU1486" s="411"/>
      <c r="HGV1486" s="411"/>
      <c r="HGW1486" s="413"/>
      <c r="HGX1486" s="413"/>
      <c r="HGY1486" s="433"/>
      <c r="HGZ1486" s="413"/>
      <c r="HHA1486" s="411"/>
      <c r="HHB1486" s="411"/>
      <c r="HHC1486" s="411"/>
      <c r="HHD1486" s="412"/>
      <c r="HHE1486" s="412"/>
      <c r="HHF1486" s="412"/>
      <c r="HHG1486" s="411"/>
      <c r="HHH1486" s="411"/>
      <c r="HHI1486" s="413"/>
      <c r="HHJ1486" s="413"/>
      <c r="HHK1486" s="433"/>
      <c r="HHL1486" s="413"/>
      <c r="HHM1486" s="411"/>
      <c r="HHN1486" s="411"/>
      <c r="HHO1486" s="411"/>
      <c r="HHP1486" s="412"/>
      <c r="HHQ1486" s="412"/>
      <c r="HHR1486" s="412"/>
      <c r="HHS1486" s="411"/>
      <c r="HHT1486" s="411"/>
      <c r="HHU1486" s="413"/>
      <c r="HHV1486" s="413"/>
      <c r="HHW1486" s="433"/>
      <c r="HHX1486" s="413"/>
      <c r="HHY1486" s="411"/>
      <c r="HHZ1486" s="411"/>
      <c r="HIA1486" s="411"/>
      <c r="HIB1486" s="412"/>
      <c r="HIC1486" s="412"/>
      <c r="HID1486" s="412"/>
      <c r="HIE1486" s="411"/>
      <c r="HIF1486" s="411"/>
      <c r="HIG1486" s="413"/>
      <c r="HIH1486" s="413"/>
      <c r="HII1486" s="433"/>
      <c r="HIJ1486" s="413"/>
      <c r="HIK1486" s="411"/>
      <c r="HIL1486" s="411"/>
      <c r="HIM1486" s="411"/>
      <c r="HIN1486" s="412"/>
      <c r="HIO1486" s="412"/>
      <c r="HIP1486" s="412"/>
      <c r="HIQ1486" s="411"/>
      <c r="HIR1486" s="411"/>
      <c r="HIS1486" s="413"/>
      <c r="HIT1486" s="413"/>
      <c r="HIU1486" s="433"/>
      <c r="HIV1486" s="413"/>
      <c r="HIW1486" s="411"/>
      <c r="HIX1486" s="411"/>
      <c r="HIY1486" s="411"/>
      <c r="HIZ1486" s="412"/>
      <c r="HJA1486" s="412"/>
      <c r="HJB1486" s="412"/>
      <c r="HJC1486" s="411"/>
      <c r="HJD1486" s="411"/>
      <c r="HJE1486" s="413"/>
      <c r="HJF1486" s="413"/>
      <c r="HJG1486" s="433"/>
      <c r="HJH1486" s="413"/>
      <c r="HJI1486" s="411"/>
      <c r="HJJ1486" s="411"/>
      <c r="HJK1486" s="411"/>
      <c r="HJL1486" s="412"/>
      <c r="HJM1486" s="412"/>
      <c r="HJN1486" s="412"/>
      <c r="HJO1486" s="411"/>
      <c r="HJP1486" s="411"/>
      <c r="HJQ1486" s="413"/>
      <c r="HJR1486" s="413"/>
      <c r="HJS1486" s="433"/>
      <c r="HJT1486" s="413"/>
      <c r="HJU1486" s="411"/>
      <c r="HJV1486" s="411"/>
      <c r="HJW1486" s="411"/>
      <c r="HJX1486" s="412"/>
      <c r="HJY1486" s="412"/>
      <c r="HJZ1486" s="412"/>
      <c r="HKA1486" s="411"/>
      <c r="HKB1486" s="411"/>
      <c r="HKC1486" s="413"/>
      <c r="HKD1486" s="413"/>
      <c r="HKE1486" s="433"/>
      <c r="HKF1486" s="413"/>
      <c r="HKG1486" s="411"/>
      <c r="HKH1486" s="411"/>
      <c r="HKI1486" s="411"/>
      <c r="HKJ1486" s="412"/>
      <c r="HKK1486" s="412"/>
      <c r="HKL1486" s="412"/>
      <c r="HKM1486" s="411"/>
      <c r="HKN1486" s="411"/>
      <c r="HKO1486" s="413"/>
      <c r="HKP1486" s="413"/>
      <c r="HKQ1486" s="433"/>
      <c r="HKR1486" s="413"/>
      <c r="HKS1486" s="411"/>
      <c r="HKT1486" s="411"/>
      <c r="HKU1486" s="411"/>
      <c r="HKV1486" s="412"/>
      <c r="HKW1486" s="412"/>
      <c r="HKX1486" s="412"/>
      <c r="HKY1486" s="411"/>
      <c r="HKZ1486" s="411"/>
      <c r="HLA1486" s="413"/>
      <c r="HLB1486" s="413"/>
      <c r="HLC1486" s="433"/>
      <c r="HLD1486" s="413"/>
      <c r="HLE1486" s="411"/>
      <c r="HLF1486" s="411"/>
      <c r="HLG1486" s="411"/>
      <c r="HLH1486" s="412"/>
      <c r="HLI1486" s="412"/>
      <c r="HLJ1486" s="412"/>
      <c r="HLK1486" s="411"/>
      <c r="HLL1486" s="411"/>
      <c r="HLM1486" s="413"/>
      <c r="HLN1486" s="413"/>
      <c r="HLO1486" s="433"/>
      <c r="HLP1486" s="413"/>
      <c r="HLQ1486" s="411"/>
      <c r="HLR1486" s="411"/>
      <c r="HLS1486" s="411"/>
      <c r="HLT1486" s="412"/>
      <c r="HLU1486" s="412"/>
      <c r="HLV1486" s="412"/>
      <c r="HLW1486" s="411"/>
      <c r="HLX1486" s="411"/>
      <c r="HLY1486" s="413"/>
      <c r="HLZ1486" s="413"/>
      <c r="HMA1486" s="433"/>
      <c r="HMB1486" s="413"/>
      <c r="HMC1486" s="411"/>
      <c r="HMD1486" s="411"/>
      <c r="HME1486" s="411"/>
      <c r="HMF1486" s="412"/>
      <c r="HMG1486" s="412"/>
      <c r="HMH1486" s="412"/>
      <c r="HMI1486" s="411"/>
      <c r="HMJ1486" s="411"/>
      <c r="HMK1486" s="413"/>
      <c r="HML1486" s="413"/>
      <c r="HMM1486" s="433"/>
      <c r="HMN1486" s="413"/>
      <c r="HMO1486" s="411"/>
      <c r="HMP1486" s="411"/>
      <c r="HMQ1486" s="411"/>
      <c r="HMR1486" s="412"/>
      <c r="HMS1486" s="412"/>
      <c r="HMT1486" s="412"/>
      <c r="HMU1486" s="411"/>
      <c r="HMV1486" s="411"/>
      <c r="HMW1486" s="413"/>
      <c r="HMX1486" s="413"/>
      <c r="HMY1486" s="433"/>
      <c r="HMZ1486" s="413"/>
      <c r="HNA1486" s="411"/>
      <c r="HNB1486" s="411"/>
      <c r="HNC1486" s="411"/>
      <c r="HND1486" s="412"/>
      <c r="HNE1486" s="412"/>
      <c r="HNF1486" s="412"/>
      <c r="HNG1486" s="411"/>
      <c r="HNH1486" s="411"/>
      <c r="HNI1486" s="413"/>
      <c r="HNJ1486" s="413"/>
      <c r="HNK1486" s="433"/>
      <c r="HNL1486" s="413"/>
      <c r="HNM1486" s="411"/>
      <c r="HNN1486" s="411"/>
      <c r="HNO1486" s="411"/>
      <c r="HNP1486" s="412"/>
      <c r="HNQ1486" s="412"/>
      <c r="HNR1486" s="412"/>
      <c r="HNS1486" s="411"/>
      <c r="HNT1486" s="411"/>
      <c r="HNU1486" s="413"/>
      <c r="HNV1486" s="413"/>
      <c r="HNW1486" s="433"/>
      <c r="HNX1486" s="413"/>
      <c r="HNY1486" s="411"/>
      <c r="HNZ1486" s="411"/>
      <c r="HOA1486" s="411"/>
      <c r="HOB1486" s="412"/>
      <c r="HOC1486" s="412"/>
      <c r="HOD1486" s="412"/>
      <c r="HOE1486" s="411"/>
      <c r="HOF1486" s="411"/>
      <c r="HOG1486" s="413"/>
      <c r="HOH1486" s="413"/>
      <c r="HOI1486" s="433"/>
      <c r="HOJ1486" s="413"/>
      <c r="HOK1486" s="411"/>
      <c r="HOL1486" s="411"/>
      <c r="HOM1486" s="411"/>
      <c r="HON1486" s="412"/>
      <c r="HOO1486" s="412"/>
      <c r="HOP1486" s="412"/>
      <c r="HOQ1486" s="411"/>
      <c r="HOR1486" s="411"/>
      <c r="HOS1486" s="413"/>
      <c r="HOT1486" s="413"/>
      <c r="HOU1486" s="433"/>
      <c r="HOV1486" s="413"/>
      <c r="HOW1486" s="411"/>
      <c r="HOX1486" s="411"/>
      <c r="HOY1486" s="411"/>
      <c r="HOZ1486" s="412"/>
      <c r="HPA1486" s="412"/>
      <c r="HPB1486" s="412"/>
      <c r="HPC1486" s="411"/>
      <c r="HPD1486" s="411"/>
      <c r="HPE1486" s="413"/>
      <c r="HPF1486" s="413"/>
      <c r="HPG1486" s="433"/>
      <c r="HPH1486" s="413"/>
      <c r="HPI1486" s="411"/>
      <c r="HPJ1486" s="411"/>
      <c r="HPK1486" s="411"/>
      <c r="HPL1486" s="412"/>
      <c r="HPM1486" s="412"/>
      <c r="HPN1486" s="412"/>
      <c r="HPO1486" s="411"/>
      <c r="HPP1486" s="411"/>
      <c r="HPQ1486" s="413"/>
      <c r="HPR1486" s="413"/>
      <c r="HPS1486" s="433"/>
      <c r="HPT1486" s="413"/>
      <c r="HPU1486" s="411"/>
      <c r="HPV1486" s="411"/>
      <c r="HPW1486" s="411"/>
      <c r="HPX1486" s="412"/>
      <c r="HPY1486" s="412"/>
      <c r="HPZ1486" s="412"/>
      <c r="HQA1486" s="411"/>
      <c r="HQB1486" s="411"/>
      <c r="HQC1486" s="413"/>
      <c r="HQD1486" s="413"/>
      <c r="HQE1486" s="433"/>
      <c r="HQF1486" s="413"/>
      <c r="HQG1486" s="411"/>
      <c r="HQH1486" s="411"/>
      <c r="HQI1486" s="411"/>
      <c r="HQJ1486" s="412"/>
      <c r="HQK1486" s="412"/>
      <c r="HQL1486" s="412"/>
      <c r="HQM1486" s="411"/>
      <c r="HQN1486" s="411"/>
      <c r="HQO1486" s="413"/>
      <c r="HQP1486" s="413"/>
      <c r="HQQ1486" s="433"/>
      <c r="HQR1486" s="413"/>
      <c r="HQS1486" s="411"/>
      <c r="HQT1486" s="411"/>
      <c r="HQU1486" s="411"/>
      <c r="HQV1486" s="412"/>
      <c r="HQW1486" s="412"/>
      <c r="HQX1486" s="412"/>
      <c r="HQY1486" s="411"/>
      <c r="HQZ1486" s="411"/>
      <c r="HRA1486" s="413"/>
      <c r="HRB1486" s="413"/>
      <c r="HRC1486" s="433"/>
      <c r="HRD1486" s="413"/>
      <c r="HRE1486" s="411"/>
      <c r="HRF1486" s="411"/>
      <c r="HRG1486" s="411"/>
      <c r="HRH1486" s="412"/>
      <c r="HRI1486" s="412"/>
      <c r="HRJ1486" s="412"/>
      <c r="HRK1486" s="411"/>
      <c r="HRL1486" s="411"/>
      <c r="HRM1486" s="413"/>
      <c r="HRN1486" s="413"/>
      <c r="HRO1486" s="433"/>
      <c r="HRP1486" s="413"/>
      <c r="HRQ1486" s="411"/>
      <c r="HRR1486" s="411"/>
      <c r="HRS1486" s="411"/>
      <c r="HRT1486" s="412"/>
      <c r="HRU1486" s="412"/>
      <c r="HRV1486" s="412"/>
      <c r="HRW1486" s="411"/>
      <c r="HRX1486" s="411"/>
      <c r="HRY1486" s="413"/>
      <c r="HRZ1486" s="413"/>
      <c r="HSA1486" s="433"/>
      <c r="HSB1486" s="413"/>
      <c r="HSC1486" s="411"/>
      <c r="HSD1486" s="411"/>
      <c r="HSE1486" s="411"/>
      <c r="HSF1486" s="412"/>
      <c r="HSG1486" s="412"/>
      <c r="HSH1486" s="412"/>
      <c r="HSI1486" s="411"/>
      <c r="HSJ1486" s="411"/>
      <c r="HSK1486" s="413"/>
      <c r="HSL1486" s="413"/>
      <c r="HSM1486" s="433"/>
      <c r="HSN1486" s="413"/>
      <c r="HSO1486" s="411"/>
      <c r="HSP1486" s="411"/>
      <c r="HSQ1486" s="411"/>
      <c r="HSR1486" s="412"/>
      <c r="HSS1486" s="412"/>
      <c r="HST1486" s="412"/>
      <c r="HSU1486" s="411"/>
      <c r="HSV1486" s="411"/>
      <c r="HSW1486" s="413"/>
      <c r="HSX1486" s="413"/>
      <c r="HSY1486" s="433"/>
      <c r="HSZ1486" s="413"/>
      <c r="HTA1486" s="411"/>
      <c r="HTB1486" s="411"/>
      <c r="HTC1486" s="411"/>
      <c r="HTD1486" s="412"/>
      <c r="HTE1486" s="412"/>
      <c r="HTF1486" s="412"/>
      <c r="HTG1486" s="411"/>
      <c r="HTH1486" s="411"/>
      <c r="HTI1486" s="413"/>
      <c r="HTJ1486" s="413"/>
      <c r="HTK1486" s="433"/>
      <c r="HTL1486" s="413"/>
      <c r="HTM1486" s="411"/>
      <c r="HTN1486" s="411"/>
      <c r="HTO1486" s="411"/>
      <c r="HTP1486" s="412"/>
      <c r="HTQ1486" s="412"/>
      <c r="HTR1486" s="412"/>
      <c r="HTS1486" s="411"/>
      <c r="HTT1486" s="411"/>
      <c r="HTU1486" s="413"/>
      <c r="HTV1486" s="413"/>
      <c r="HTW1486" s="433"/>
      <c r="HTX1486" s="413"/>
      <c r="HTY1486" s="411"/>
      <c r="HTZ1486" s="411"/>
      <c r="HUA1486" s="411"/>
      <c r="HUB1486" s="412"/>
      <c r="HUC1486" s="412"/>
      <c r="HUD1486" s="412"/>
      <c r="HUE1486" s="411"/>
      <c r="HUF1486" s="411"/>
      <c r="HUG1486" s="413"/>
      <c r="HUH1486" s="413"/>
      <c r="HUI1486" s="433"/>
      <c r="HUJ1486" s="413"/>
      <c r="HUK1486" s="411"/>
      <c r="HUL1486" s="411"/>
      <c r="HUM1486" s="411"/>
      <c r="HUN1486" s="412"/>
      <c r="HUO1486" s="412"/>
      <c r="HUP1486" s="412"/>
      <c r="HUQ1486" s="411"/>
      <c r="HUR1486" s="411"/>
      <c r="HUS1486" s="413"/>
      <c r="HUT1486" s="413"/>
      <c r="HUU1486" s="433"/>
      <c r="HUV1486" s="413"/>
      <c r="HUW1486" s="411"/>
      <c r="HUX1486" s="411"/>
      <c r="HUY1486" s="411"/>
      <c r="HUZ1486" s="412"/>
      <c r="HVA1486" s="412"/>
      <c r="HVB1486" s="412"/>
      <c r="HVC1486" s="411"/>
      <c r="HVD1486" s="411"/>
      <c r="HVE1486" s="413"/>
      <c r="HVF1486" s="413"/>
      <c r="HVG1486" s="433"/>
      <c r="HVH1486" s="413"/>
      <c r="HVI1486" s="411"/>
      <c r="HVJ1486" s="411"/>
      <c r="HVK1486" s="411"/>
      <c r="HVL1486" s="412"/>
      <c r="HVM1486" s="412"/>
      <c r="HVN1486" s="412"/>
      <c r="HVO1486" s="411"/>
      <c r="HVP1486" s="411"/>
      <c r="HVQ1486" s="413"/>
      <c r="HVR1486" s="413"/>
      <c r="HVS1486" s="433"/>
      <c r="HVT1486" s="413"/>
      <c r="HVU1486" s="411"/>
      <c r="HVV1486" s="411"/>
      <c r="HVW1486" s="411"/>
      <c r="HVX1486" s="412"/>
      <c r="HVY1486" s="412"/>
      <c r="HVZ1486" s="412"/>
      <c r="HWA1486" s="411"/>
      <c r="HWB1486" s="411"/>
      <c r="HWC1486" s="413"/>
      <c r="HWD1486" s="413"/>
      <c r="HWE1486" s="433"/>
      <c r="HWF1486" s="413"/>
      <c r="HWG1486" s="411"/>
      <c r="HWH1486" s="411"/>
      <c r="HWI1486" s="411"/>
      <c r="HWJ1486" s="412"/>
      <c r="HWK1486" s="412"/>
      <c r="HWL1486" s="412"/>
      <c r="HWM1486" s="411"/>
      <c r="HWN1486" s="411"/>
      <c r="HWO1486" s="413"/>
      <c r="HWP1486" s="413"/>
      <c r="HWQ1486" s="433"/>
      <c r="HWR1486" s="413"/>
      <c r="HWS1486" s="411"/>
      <c r="HWT1486" s="411"/>
      <c r="HWU1486" s="411"/>
      <c r="HWV1486" s="412"/>
      <c r="HWW1486" s="412"/>
      <c r="HWX1486" s="412"/>
      <c r="HWY1486" s="411"/>
      <c r="HWZ1486" s="411"/>
      <c r="HXA1486" s="413"/>
      <c r="HXB1486" s="413"/>
      <c r="HXC1486" s="433"/>
      <c r="HXD1486" s="413"/>
      <c r="HXE1486" s="411"/>
      <c r="HXF1486" s="411"/>
      <c r="HXG1486" s="411"/>
      <c r="HXH1486" s="412"/>
      <c r="HXI1486" s="412"/>
      <c r="HXJ1486" s="412"/>
      <c r="HXK1486" s="411"/>
      <c r="HXL1486" s="411"/>
      <c r="HXM1486" s="413"/>
      <c r="HXN1486" s="413"/>
      <c r="HXO1486" s="433"/>
      <c r="HXP1486" s="413"/>
      <c r="HXQ1486" s="411"/>
      <c r="HXR1486" s="411"/>
      <c r="HXS1486" s="411"/>
      <c r="HXT1486" s="412"/>
      <c r="HXU1486" s="412"/>
      <c r="HXV1486" s="412"/>
      <c r="HXW1486" s="411"/>
      <c r="HXX1486" s="411"/>
      <c r="HXY1486" s="413"/>
      <c r="HXZ1486" s="413"/>
      <c r="HYA1486" s="433"/>
      <c r="HYB1486" s="413"/>
      <c r="HYC1486" s="411"/>
      <c r="HYD1486" s="411"/>
      <c r="HYE1486" s="411"/>
      <c r="HYF1486" s="412"/>
      <c r="HYG1486" s="412"/>
      <c r="HYH1486" s="412"/>
      <c r="HYI1486" s="411"/>
      <c r="HYJ1486" s="411"/>
      <c r="HYK1486" s="413"/>
      <c r="HYL1486" s="413"/>
      <c r="HYM1486" s="433"/>
      <c r="HYN1486" s="413"/>
      <c r="HYO1486" s="411"/>
      <c r="HYP1486" s="411"/>
      <c r="HYQ1486" s="411"/>
      <c r="HYR1486" s="412"/>
      <c r="HYS1486" s="412"/>
      <c r="HYT1486" s="412"/>
      <c r="HYU1486" s="411"/>
      <c r="HYV1486" s="411"/>
      <c r="HYW1486" s="413"/>
      <c r="HYX1486" s="413"/>
      <c r="HYY1486" s="433"/>
      <c r="HYZ1486" s="413"/>
      <c r="HZA1486" s="411"/>
      <c r="HZB1486" s="411"/>
      <c r="HZC1486" s="411"/>
      <c r="HZD1486" s="412"/>
      <c r="HZE1486" s="412"/>
      <c r="HZF1486" s="412"/>
      <c r="HZG1486" s="411"/>
      <c r="HZH1486" s="411"/>
      <c r="HZI1486" s="413"/>
      <c r="HZJ1486" s="413"/>
      <c r="HZK1486" s="433"/>
      <c r="HZL1486" s="413"/>
      <c r="HZM1486" s="411"/>
      <c r="HZN1486" s="411"/>
      <c r="HZO1486" s="411"/>
      <c r="HZP1486" s="412"/>
      <c r="HZQ1486" s="412"/>
      <c r="HZR1486" s="412"/>
      <c r="HZS1486" s="411"/>
      <c r="HZT1486" s="411"/>
      <c r="HZU1486" s="413"/>
      <c r="HZV1486" s="413"/>
      <c r="HZW1486" s="433"/>
      <c r="HZX1486" s="413"/>
      <c r="HZY1486" s="411"/>
      <c r="HZZ1486" s="411"/>
      <c r="IAA1486" s="411"/>
      <c r="IAB1486" s="412"/>
      <c r="IAC1486" s="412"/>
      <c r="IAD1486" s="412"/>
      <c r="IAE1486" s="411"/>
      <c r="IAF1486" s="411"/>
      <c r="IAG1486" s="413"/>
      <c r="IAH1486" s="413"/>
      <c r="IAI1486" s="433"/>
      <c r="IAJ1486" s="413"/>
      <c r="IAK1486" s="411"/>
      <c r="IAL1486" s="411"/>
      <c r="IAM1486" s="411"/>
      <c r="IAN1486" s="412"/>
      <c r="IAO1486" s="412"/>
      <c r="IAP1486" s="412"/>
      <c r="IAQ1486" s="411"/>
      <c r="IAR1486" s="411"/>
      <c r="IAS1486" s="413"/>
      <c r="IAT1486" s="413"/>
      <c r="IAU1486" s="433"/>
      <c r="IAV1486" s="413"/>
      <c r="IAW1486" s="411"/>
      <c r="IAX1486" s="411"/>
      <c r="IAY1486" s="411"/>
      <c r="IAZ1486" s="412"/>
      <c r="IBA1486" s="412"/>
      <c r="IBB1486" s="412"/>
      <c r="IBC1486" s="411"/>
      <c r="IBD1486" s="411"/>
      <c r="IBE1486" s="413"/>
      <c r="IBF1486" s="413"/>
      <c r="IBG1486" s="433"/>
      <c r="IBH1486" s="413"/>
      <c r="IBI1486" s="411"/>
      <c r="IBJ1486" s="411"/>
      <c r="IBK1486" s="411"/>
      <c r="IBL1486" s="412"/>
      <c r="IBM1486" s="412"/>
      <c r="IBN1486" s="412"/>
      <c r="IBO1486" s="411"/>
      <c r="IBP1486" s="411"/>
      <c r="IBQ1486" s="413"/>
      <c r="IBR1486" s="413"/>
      <c r="IBS1486" s="433"/>
      <c r="IBT1486" s="413"/>
      <c r="IBU1486" s="411"/>
      <c r="IBV1486" s="411"/>
      <c r="IBW1486" s="411"/>
      <c r="IBX1486" s="412"/>
      <c r="IBY1486" s="412"/>
      <c r="IBZ1486" s="412"/>
      <c r="ICA1486" s="411"/>
      <c r="ICB1486" s="411"/>
      <c r="ICC1486" s="413"/>
      <c r="ICD1486" s="413"/>
      <c r="ICE1486" s="433"/>
      <c r="ICF1486" s="413"/>
      <c r="ICG1486" s="411"/>
      <c r="ICH1486" s="411"/>
      <c r="ICI1486" s="411"/>
      <c r="ICJ1486" s="412"/>
      <c r="ICK1486" s="412"/>
      <c r="ICL1486" s="412"/>
      <c r="ICM1486" s="411"/>
      <c r="ICN1486" s="411"/>
      <c r="ICO1486" s="413"/>
      <c r="ICP1486" s="413"/>
      <c r="ICQ1486" s="433"/>
      <c r="ICR1486" s="413"/>
      <c r="ICS1486" s="411"/>
      <c r="ICT1486" s="411"/>
      <c r="ICU1486" s="411"/>
      <c r="ICV1486" s="412"/>
      <c r="ICW1486" s="412"/>
      <c r="ICX1486" s="412"/>
      <c r="ICY1486" s="411"/>
      <c r="ICZ1486" s="411"/>
      <c r="IDA1486" s="413"/>
      <c r="IDB1486" s="413"/>
      <c r="IDC1486" s="433"/>
      <c r="IDD1486" s="413"/>
      <c r="IDE1486" s="411"/>
      <c r="IDF1486" s="411"/>
      <c r="IDG1486" s="411"/>
      <c r="IDH1486" s="412"/>
      <c r="IDI1486" s="412"/>
      <c r="IDJ1486" s="412"/>
      <c r="IDK1486" s="411"/>
      <c r="IDL1486" s="411"/>
      <c r="IDM1486" s="413"/>
      <c r="IDN1486" s="413"/>
      <c r="IDO1486" s="433"/>
      <c r="IDP1486" s="413"/>
      <c r="IDQ1486" s="411"/>
      <c r="IDR1486" s="411"/>
      <c r="IDS1486" s="411"/>
      <c r="IDT1486" s="412"/>
      <c r="IDU1486" s="412"/>
      <c r="IDV1486" s="412"/>
      <c r="IDW1486" s="411"/>
      <c r="IDX1486" s="411"/>
      <c r="IDY1486" s="413"/>
      <c r="IDZ1486" s="413"/>
      <c r="IEA1486" s="433"/>
      <c r="IEB1486" s="413"/>
      <c r="IEC1486" s="411"/>
      <c r="IED1486" s="411"/>
      <c r="IEE1486" s="411"/>
      <c r="IEF1486" s="412"/>
      <c r="IEG1486" s="412"/>
      <c r="IEH1486" s="412"/>
      <c r="IEI1486" s="411"/>
      <c r="IEJ1486" s="411"/>
      <c r="IEK1486" s="413"/>
      <c r="IEL1486" s="413"/>
      <c r="IEM1486" s="433"/>
      <c r="IEN1486" s="413"/>
      <c r="IEO1486" s="411"/>
      <c r="IEP1486" s="411"/>
      <c r="IEQ1486" s="411"/>
      <c r="IER1486" s="412"/>
      <c r="IES1486" s="412"/>
      <c r="IET1486" s="412"/>
      <c r="IEU1486" s="411"/>
      <c r="IEV1486" s="411"/>
      <c r="IEW1486" s="413"/>
      <c r="IEX1486" s="413"/>
      <c r="IEY1486" s="433"/>
      <c r="IEZ1486" s="413"/>
      <c r="IFA1486" s="411"/>
      <c r="IFB1486" s="411"/>
      <c r="IFC1486" s="411"/>
      <c r="IFD1486" s="412"/>
      <c r="IFE1486" s="412"/>
      <c r="IFF1486" s="412"/>
      <c r="IFG1486" s="411"/>
      <c r="IFH1486" s="411"/>
      <c r="IFI1486" s="413"/>
      <c r="IFJ1486" s="413"/>
      <c r="IFK1486" s="433"/>
      <c r="IFL1486" s="413"/>
      <c r="IFM1486" s="411"/>
      <c r="IFN1486" s="411"/>
      <c r="IFO1486" s="411"/>
      <c r="IFP1486" s="412"/>
      <c r="IFQ1486" s="412"/>
      <c r="IFR1486" s="412"/>
      <c r="IFS1486" s="411"/>
      <c r="IFT1486" s="411"/>
      <c r="IFU1486" s="413"/>
      <c r="IFV1486" s="413"/>
      <c r="IFW1486" s="433"/>
      <c r="IFX1486" s="413"/>
      <c r="IFY1486" s="411"/>
      <c r="IFZ1486" s="411"/>
      <c r="IGA1486" s="411"/>
      <c r="IGB1486" s="412"/>
      <c r="IGC1486" s="412"/>
      <c r="IGD1486" s="412"/>
      <c r="IGE1486" s="411"/>
      <c r="IGF1486" s="411"/>
      <c r="IGG1486" s="413"/>
      <c r="IGH1486" s="413"/>
      <c r="IGI1486" s="433"/>
      <c r="IGJ1486" s="413"/>
      <c r="IGK1486" s="411"/>
      <c r="IGL1486" s="411"/>
      <c r="IGM1486" s="411"/>
      <c r="IGN1486" s="412"/>
      <c r="IGO1486" s="412"/>
      <c r="IGP1486" s="412"/>
      <c r="IGQ1486" s="411"/>
      <c r="IGR1486" s="411"/>
      <c r="IGS1486" s="413"/>
      <c r="IGT1486" s="413"/>
      <c r="IGU1486" s="433"/>
      <c r="IGV1486" s="413"/>
      <c r="IGW1486" s="411"/>
      <c r="IGX1486" s="411"/>
      <c r="IGY1486" s="411"/>
      <c r="IGZ1486" s="412"/>
      <c r="IHA1486" s="412"/>
      <c r="IHB1486" s="412"/>
      <c r="IHC1486" s="411"/>
      <c r="IHD1486" s="411"/>
      <c r="IHE1486" s="413"/>
      <c r="IHF1486" s="413"/>
      <c r="IHG1486" s="433"/>
      <c r="IHH1486" s="413"/>
      <c r="IHI1486" s="411"/>
      <c r="IHJ1486" s="411"/>
      <c r="IHK1486" s="411"/>
      <c r="IHL1486" s="412"/>
      <c r="IHM1486" s="412"/>
      <c r="IHN1486" s="412"/>
      <c r="IHO1486" s="411"/>
      <c r="IHP1486" s="411"/>
      <c r="IHQ1486" s="413"/>
      <c r="IHR1486" s="413"/>
      <c r="IHS1486" s="433"/>
      <c r="IHT1486" s="413"/>
      <c r="IHU1486" s="411"/>
      <c r="IHV1486" s="411"/>
      <c r="IHW1486" s="411"/>
      <c r="IHX1486" s="412"/>
      <c r="IHY1486" s="412"/>
      <c r="IHZ1486" s="412"/>
      <c r="IIA1486" s="411"/>
      <c r="IIB1486" s="411"/>
      <c r="IIC1486" s="413"/>
      <c r="IID1486" s="413"/>
      <c r="IIE1486" s="433"/>
      <c r="IIF1486" s="413"/>
      <c r="IIG1486" s="411"/>
      <c r="IIH1486" s="411"/>
      <c r="III1486" s="411"/>
      <c r="IIJ1486" s="412"/>
      <c r="IIK1486" s="412"/>
      <c r="IIL1486" s="412"/>
      <c r="IIM1486" s="411"/>
      <c r="IIN1486" s="411"/>
      <c r="IIO1486" s="413"/>
      <c r="IIP1486" s="413"/>
      <c r="IIQ1486" s="433"/>
      <c r="IIR1486" s="413"/>
      <c r="IIS1486" s="411"/>
      <c r="IIT1486" s="411"/>
      <c r="IIU1486" s="411"/>
      <c r="IIV1486" s="412"/>
      <c r="IIW1486" s="412"/>
      <c r="IIX1486" s="412"/>
      <c r="IIY1486" s="411"/>
      <c r="IIZ1486" s="411"/>
      <c r="IJA1486" s="413"/>
      <c r="IJB1486" s="413"/>
      <c r="IJC1486" s="433"/>
      <c r="IJD1486" s="413"/>
      <c r="IJE1486" s="411"/>
      <c r="IJF1486" s="411"/>
      <c r="IJG1486" s="411"/>
      <c r="IJH1486" s="412"/>
      <c r="IJI1486" s="412"/>
      <c r="IJJ1486" s="412"/>
      <c r="IJK1486" s="411"/>
      <c r="IJL1486" s="411"/>
      <c r="IJM1486" s="413"/>
      <c r="IJN1486" s="413"/>
      <c r="IJO1486" s="433"/>
      <c r="IJP1486" s="413"/>
      <c r="IJQ1486" s="411"/>
      <c r="IJR1486" s="411"/>
      <c r="IJS1486" s="411"/>
      <c r="IJT1486" s="412"/>
      <c r="IJU1486" s="412"/>
      <c r="IJV1486" s="412"/>
      <c r="IJW1486" s="411"/>
      <c r="IJX1486" s="411"/>
      <c r="IJY1486" s="413"/>
      <c r="IJZ1486" s="413"/>
      <c r="IKA1486" s="433"/>
      <c r="IKB1486" s="413"/>
      <c r="IKC1486" s="411"/>
      <c r="IKD1486" s="411"/>
      <c r="IKE1486" s="411"/>
      <c r="IKF1486" s="412"/>
      <c r="IKG1486" s="412"/>
      <c r="IKH1486" s="412"/>
      <c r="IKI1486" s="411"/>
      <c r="IKJ1486" s="411"/>
      <c r="IKK1486" s="413"/>
      <c r="IKL1486" s="413"/>
      <c r="IKM1486" s="433"/>
      <c r="IKN1486" s="413"/>
      <c r="IKO1486" s="411"/>
      <c r="IKP1486" s="411"/>
      <c r="IKQ1486" s="411"/>
      <c r="IKR1486" s="412"/>
      <c r="IKS1486" s="412"/>
      <c r="IKT1486" s="412"/>
      <c r="IKU1486" s="411"/>
      <c r="IKV1486" s="411"/>
      <c r="IKW1486" s="413"/>
      <c r="IKX1486" s="413"/>
      <c r="IKY1486" s="433"/>
      <c r="IKZ1486" s="413"/>
      <c r="ILA1486" s="411"/>
      <c r="ILB1486" s="411"/>
      <c r="ILC1486" s="411"/>
      <c r="ILD1486" s="412"/>
      <c r="ILE1486" s="412"/>
      <c r="ILF1486" s="412"/>
      <c r="ILG1486" s="411"/>
      <c r="ILH1486" s="411"/>
      <c r="ILI1486" s="413"/>
      <c r="ILJ1486" s="413"/>
      <c r="ILK1486" s="433"/>
      <c r="ILL1486" s="413"/>
      <c r="ILM1486" s="411"/>
      <c r="ILN1486" s="411"/>
      <c r="ILO1486" s="411"/>
      <c r="ILP1486" s="412"/>
      <c r="ILQ1486" s="412"/>
      <c r="ILR1486" s="412"/>
      <c r="ILS1486" s="411"/>
      <c r="ILT1486" s="411"/>
      <c r="ILU1486" s="413"/>
      <c r="ILV1486" s="413"/>
      <c r="ILW1486" s="433"/>
      <c r="ILX1486" s="413"/>
      <c r="ILY1486" s="411"/>
      <c r="ILZ1486" s="411"/>
      <c r="IMA1486" s="411"/>
      <c r="IMB1486" s="412"/>
      <c r="IMC1486" s="412"/>
      <c r="IMD1486" s="412"/>
      <c r="IME1486" s="411"/>
      <c r="IMF1486" s="411"/>
      <c r="IMG1486" s="413"/>
      <c r="IMH1486" s="413"/>
      <c r="IMI1486" s="433"/>
      <c r="IMJ1486" s="413"/>
      <c r="IMK1486" s="411"/>
      <c r="IML1486" s="411"/>
      <c r="IMM1486" s="411"/>
      <c r="IMN1486" s="412"/>
      <c r="IMO1486" s="412"/>
      <c r="IMP1486" s="412"/>
      <c r="IMQ1486" s="411"/>
      <c r="IMR1486" s="411"/>
      <c r="IMS1486" s="413"/>
      <c r="IMT1486" s="413"/>
      <c r="IMU1486" s="433"/>
      <c r="IMV1486" s="413"/>
      <c r="IMW1486" s="411"/>
      <c r="IMX1486" s="411"/>
      <c r="IMY1486" s="411"/>
      <c r="IMZ1486" s="412"/>
      <c r="INA1486" s="412"/>
      <c r="INB1486" s="412"/>
      <c r="INC1486" s="411"/>
      <c r="IND1486" s="411"/>
      <c r="INE1486" s="413"/>
      <c r="INF1486" s="413"/>
      <c r="ING1486" s="433"/>
      <c r="INH1486" s="413"/>
      <c r="INI1486" s="411"/>
      <c r="INJ1486" s="411"/>
      <c r="INK1486" s="411"/>
      <c r="INL1486" s="412"/>
      <c r="INM1486" s="412"/>
      <c r="INN1486" s="412"/>
      <c r="INO1486" s="411"/>
      <c r="INP1486" s="411"/>
      <c r="INQ1486" s="413"/>
      <c r="INR1486" s="413"/>
      <c r="INS1486" s="433"/>
      <c r="INT1486" s="413"/>
      <c r="INU1486" s="411"/>
      <c r="INV1486" s="411"/>
      <c r="INW1486" s="411"/>
      <c r="INX1486" s="412"/>
      <c r="INY1486" s="412"/>
      <c r="INZ1486" s="412"/>
      <c r="IOA1486" s="411"/>
      <c r="IOB1486" s="411"/>
      <c r="IOC1486" s="413"/>
      <c r="IOD1486" s="413"/>
      <c r="IOE1486" s="433"/>
      <c r="IOF1486" s="413"/>
      <c r="IOG1486" s="411"/>
      <c r="IOH1486" s="411"/>
      <c r="IOI1486" s="411"/>
      <c r="IOJ1486" s="412"/>
      <c r="IOK1486" s="412"/>
      <c r="IOL1486" s="412"/>
      <c r="IOM1486" s="411"/>
      <c r="ION1486" s="411"/>
      <c r="IOO1486" s="413"/>
      <c r="IOP1486" s="413"/>
      <c r="IOQ1486" s="433"/>
      <c r="IOR1486" s="413"/>
      <c r="IOS1486" s="411"/>
      <c r="IOT1486" s="411"/>
      <c r="IOU1486" s="411"/>
      <c r="IOV1486" s="412"/>
      <c r="IOW1486" s="412"/>
      <c r="IOX1486" s="412"/>
      <c r="IOY1486" s="411"/>
      <c r="IOZ1486" s="411"/>
      <c r="IPA1486" s="413"/>
      <c r="IPB1486" s="413"/>
      <c r="IPC1486" s="433"/>
      <c r="IPD1486" s="413"/>
      <c r="IPE1486" s="411"/>
      <c r="IPF1486" s="411"/>
      <c r="IPG1486" s="411"/>
      <c r="IPH1486" s="412"/>
      <c r="IPI1486" s="412"/>
      <c r="IPJ1486" s="412"/>
      <c r="IPK1486" s="411"/>
      <c r="IPL1486" s="411"/>
      <c r="IPM1486" s="413"/>
      <c r="IPN1486" s="413"/>
      <c r="IPO1486" s="433"/>
      <c r="IPP1486" s="413"/>
      <c r="IPQ1486" s="411"/>
      <c r="IPR1486" s="411"/>
      <c r="IPS1486" s="411"/>
      <c r="IPT1486" s="412"/>
      <c r="IPU1486" s="412"/>
      <c r="IPV1486" s="412"/>
      <c r="IPW1486" s="411"/>
      <c r="IPX1486" s="411"/>
      <c r="IPY1486" s="413"/>
      <c r="IPZ1486" s="413"/>
      <c r="IQA1486" s="433"/>
      <c r="IQB1486" s="413"/>
      <c r="IQC1486" s="411"/>
      <c r="IQD1486" s="411"/>
      <c r="IQE1486" s="411"/>
      <c r="IQF1486" s="412"/>
      <c r="IQG1486" s="412"/>
      <c r="IQH1486" s="412"/>
      <c r="IQI1486" s="411"/>
      <c r="IQJ1486" s="411"/>
      <c r="IQK1486" s="413"/>
      <c r="IQL1486" s="413"/>
      <c r="IQM1486" s="433"/>
      <c r="IQN1486" s="413"/>
      <c r="IQO1486" s="411"/>
      <c r="IQP1486" s="411"/>
      <c r="IQQ1486" s="411"/>
      <c r="IQR1486" s="412"/>
      <c r="IQS1486" s="412"/>
      <c r="IQT1486" s="412"/>
      <c r="IQU1486" s="411"/>
      <c r="IQV1486" s="411"/>
      <c r="IQW1486" s="413"/>
      <c r="IQX1486" s="413"/>
      <c r="IQY1486" s="433"/>
      <c r="IQZ1486" s="413"/>
      <c r="IRA1486" s="411"/>
      <c r="IRB1486" s="411"/>
      <c r="IRC1486" s="411"/>
      <c r="IRD1486" s="412"/>
      <c r="IRE1486" s="412"/>
      <c r="IRF1486" s="412"/>
      <c r="IRG1486" s="411"/>
      <c r="IRH1486" s="411"/>
      <c r="IRI1486" s="413"/>
      <c r="IRJ1486" s="413"/>
      <c r="IRK1486" s="433"/>
      <c r="IRL1486" s="413"/>
      <c r="IRM1486" s="411"/>
      <c r="IRN1486" s="411"/>
      <c r="IRO1486" s="411"/>
      <c r="IRP1486" s="412"/>
      <c r="IRQ1486" s="412"/>
      <c r="IRR1486" s="412"/>
      <c r="IRS1486" s="411"/>
      <c r="IRT1486" s="411"/>
      <c r="IRU1486" s="413"/>
      <c r="IRV1486" s="413"/>
      <c r="IRW1486" s="433"/>
      <c r="IRX1486" s="413"/>
      <c r="IRY1486" s="411"/>
      <c r="IRZ1486" s="411"/>
      <c r="ISA1486" s="411"/>
      <c r="ISB1486" s="412"/>
      <c r="ISC1486" s="412"/>
      <c r="ISD1486" s="412"/>
      <c r="ISE1486" s="411"/>
      <c r="ISF1486" s="411"/>
      <c r="ISG1486" s="413"/>
      <c r="ISH1486" s="413"/>
      <c r="ISI1486" s="433"/>
      <c r="ISJ1486" s="413"/>
      <c r="ISK1486" s="411"/>
      <c r="ISL1486" s="411"/>
      <c r="ISM1486" s="411"/>
      <c r="ISN1486" s="412"/>
      <c r="ISO1486" s="412"/>
      <c r="ISP1486" s="412"/>
      <c r="ISQ1486" s="411"/>
      <c r="ISR1486" s="411"/>
      <c r="ISS1486" s="413"/>
      <c r="IST1486" s="413"/>
      <c r="ISU1486" s="433"/>
      <c r="ISV1486" s="413"/>
      <c r="ISW1486" s="411"/>
      <c r="ISX1486" s="411"/>
      <c r="ISY1486" s="411"/>
      <c r="ISZ1486" s="412"/>
      <c r="ITA1486" s="412"/>
      <c r="ITB1486" s="412"/>
      <c r="ITC1486" s="411"/>
      <c r="ITD1486" s="411"/>
      <c r="ITE1486" s="413"/>
      <c r="ITF1486" s="413"/>
      <c r="ITG1486" s="433"/>
      <c r="ITH1486" s="413"/>
      <c r="ITI1486" s="411"/>
      <c r="ITJ1486" s="411"/>
      <c r="ITK1486" s="411"/>
      <c r="ITL1486" s="412"/>
      <c r="ITM1486" s="412"/>
      <c r="ITN1486" s="412"/>
      <c r="ITO1486" s="411"/>
      <c r="ITP1486" s="411"/>
      <c r="ITQ1486" s="413"/>
      <c r="ITR1486" s="413"/>
      <c r="ITS1486" s="433"/>
      <c r="ITT1486" s="413"/>
      <c r="ITU1486" s="411"/>
      <c r="ITV1486" s="411"/>
      <c r="ITW1486" s="411"/>
      <c r="ITX1486" s="412"/>
      <c r="ITY1486" s="412"/>
      <c r="ITZ1486" s="412"/>
      <c r="IUA1486" s="411"/>
      <c r="IUB1486" s="411"/>
      <c r="IUC1486" s="413"/>
      <c r="IUD1486" s="413"/>
      <c r="IUE1486" s="433"/>
      <c r="IUF1486" s="413"/>
      <c r="IUG1486" s="411"/>
      <c r="IUH1486" s="411"/>
      <c r="IUI1486" s="411"/>
      <c r="IUJ1486" s="412"/>
      <c r="IUK1486" s="412"/>
      <c r="IUL1486" s="412"/>
      <c r="IUM1486" s="411"/>
      <c r="IUN1486" s="411"/>
      <c r="IUO1486" s="413"/>
      <c r="IUP1486" s="413"/>
      <c r="IUQ1486" s="433"/>
      <c r="IUR1486" s="413"/>
      <c r="IUS1486" s="411"/>
      <c r="IUT1486" s="411"/>
      <c r="IUU1486" s="411"/>
      <c r="IUV1486" s="412"/>
      <c r="IUW1486" s="412"/>
      <c r="IUX1486" s="412"/>
      <c r="IUY1486" s="411"/>
      <c r="IUZ1486" s="411"/>
      <c r="IVA1486" s="413"/>
      <c r="IVB1486" s="413"/>
      <c r="IVC1486" s="433"/>
      <c r="IVD1486" s="413"/>
      <c r="IVE1486" s="411"/>
      <c r="IVF1486" s="411"/>
      <c r="IVG1486" s="411"/>
      <c r="IVH1486" s="412"/>
      <c r="IVI1486" s="412"/>
      <c r="IVJ1486" s="412"/>
      <c r="IVK1486" s="411"/>
      <c r="IVL1486" s="411"/>
      <c r="IVM1486" s="413"/>
      <c r="IVN1486" s="413"/>
      <c r="IVO1486" s="433"/>
      <c r="IVP1486" s="413"/>
      <c r="IVQ1486" s="411"/>
      <c r="IVR1486" s="411"/>
      <c r="IVS1486" s="411"/>
      <c r="IVT1486" s="412"/>
      <c r="IVU1486" s="412"/>
      <c r="IVV1486" s="412"/>
      <c r="IVW1486" s="411"/>
      <c r="IVX1486" s="411"/>
      <c r="IVY1486" s="413"/>
      <c r="IVZ1486" s="413"/>
      <c r="IWA1486" s="433"/>
      <c r="IWB1486" s="413"/>
      <c r="IWC1486" s="411"/>
      <c r="IWD1486" s="411"/>
      <c r="IWE1486" s="411"/>
      <c r="IWF1486" s="412"/>
      <c r="IWG1486" s="412"/>
      <c r="IWH1486" s="412"/>
      <c r="IWI1486" s="411"/>
      <c r="IWJ1486" s="411"/>
      <c r="IWK1486" s="413"/>
      <c r="IWL1486" s="413"/>
      <c r="IWM1486" s="433"/>
      <c r="IWN1486" s="413"/>
      <c r="IWO1486" s="411"/>
      <c r="IWP1486" s="411"/>
      <c r="IWQ1486" s="411"/>
      <c r="IWR1486" s="412"/>
      <c r="IWS1486" s="412"/>
      <c r="IWT1486" s="412"/>
      <c r="IWU1486" s="411"/>
      <c r="IWV1486" s="411"/>
      <c r="IWW1486" s="413"/>
      <c r="IWX1486" s="413"/>
      <c r="IWY1486" s="433"/>
      <c r="IWZ1486" s="413"/>
      <c r="IXA1486" s="411"/>
      <c r="IXB1486" s="411"/>
      <c r="IXC1486" s="411"/>
      <c r="IXD1486" s="412"/>
      <c r="IXE1486" s="412"/>
      <c r="IXF1486" s="412"/>
      <c r="IXG1486" s="411"/>
      <c r="IXH1486" s="411"/>
      <c r="IXI1486" s="413"/>
      <c r="IXJ1486" s="413"/>
      <c r="IXK1486" s="433"/>
      <c r="IXL1486" s="413"/>
      <c r="IXM1486" s="411"/>
      <c r="IXN1486" s="411"/>
      <c r="IXO1486" s="411"/>
      <c r="IXP1486" s="412"/>
      <c r="IXQ1486" s="412"/>
      <c r="IXR1486" s="412"/>
      <c r="IXS1486" s="411"/>
      <c r="IXT1486" s="411"/>
      <c r="IXU1486" s="413"/>
      <c r="IXV1486" s="413"/>
      <c r="IXW1486" s="433"/>
      <c r="IXX1486" s="413"/>
      <c r="IXY1486" s="411"/>
      <c r="IXZ1486" s="411"/>
      <c r="IYA1486" s="411"/>
      <c r="IYB1486" s="412"/>
      <c r="IYC1486" s="412"/>
      <c r="IYD1486" s="412"/>
      <c r="IYE1486" s="411"/>
      <c r="IYF1486" s="411"/>
      <c r="IYG1486" s="413"/>
      <c r="IYH1486" s="413"/>
      <c r="IYI1486" s="433"/>
      <c r="IYJ1486" s="413"/>
      <c r="IYK1486" s="411"/>
      <c r="IYL1486" s="411"/>
      <c r="IYM1486" s="411"/>
      <c r="IYN1486" s="412"/>
      <c r="IYO1486" s="412"/>
      <c r="IYP1486" s="412"/>
      <c r="IYQ1486" s="411"/>
      <c r="IYR1486" s="411"/>
      <c r="IYS1486" s="413"/>
      <c r="IYT1486" s="413"/>
      <c r="IYU1486" s="433"/>
      <c r="IYV1486" s="413"/>
      <c r="IYW1486" s="411"/>
      <c r="IYX1486" s="411"/>
      <c r="IYY1486" s="411"/>
      <c r="IYZ1486" s="412"/>
      <c r="IZA1486" s="412"/>
      <c r="IZB1486" s="412"/>
      <c r="IZC1486" s="411"/>
      <c r="IZD1486" s="411"/>
      <c r="IZE1486" s="413"/>
      <c r="IZF1486" s="413"/>
      <c r="IZG1486" s="433"/>
      <c r="IZH1486" s="413"/>
      <c r="IZI1486" s="411"/>
      <c r="IZJ1486" s="411"/>
      <c r="IZK1486" s="411"/>
      <c r="IZL1486" s="412"/>
      <c r="IZM1486" s="412"/>
      <c r="IZN1486" s="412"/>
      <c r="IZO1486" s="411"/>
      <c r="IZP1486" s="411"/>
      <c r="IZQ1486" s="413"/>
      <c r="IZR1486" s="413"/>
      <c r="IZS1486" s="433"/>
      <c r="IZT1486" s="413"/>
      <c r="IZU1486" s="411"/>
      <c r="IZV1486" s="411"/>
      <c r="IZW1486" s="411"/>
      <c r="IZX1486" s="412"/>
      <c r="IZY1486" s="412"/>
      <c r="IZZ1486" s="412"/>
      <c r="JAA1486" s="411"/>
      <c r="JAB1486" s="411"/>
      <c r="JAC1486" s="413"/>
      <c r="JAD1486" s="413"/>
      <c r="JAE1486" s="433"/>
      <c r="JAF1486" s="413"/>
      <c r="JAG1486" s="411"/>
      <c r="JAH1486" s="411"/>
      <c r="JAI1486" s="411"/>
      <c r="JAJ1486" s="412"/>
      <c r="JAK1486" s="412"/>
      <c r="JAL1486" s="412"/>
      <c r="JAM1486" s="411"/>
      <c r="JAN1486" s="411"/>
      <c r="JAO1486" s="413"/>
      <c r="JAP1486" s="413"/>
      <c r="JAQ1486" s="433"/>
      <c r="JAR1486" s="413"/>
      <c r="JAS1486" s="411"/>
      <c r="JAT1486" s="411"/>
      <c r="JAU1486" s="411"/>
      <c r="JAV1486" s="412"/>
      <c r="JAW1486" s="412"/>
      <c r="JAX1486" s="412"/>
      <c r="JAY1486" s="411"/>
      <c r="JAZ1486" s="411"/>
      <c r="JBA1486" s="413"/>
      <c r="JBB1486" s="413"/>
      <c r="JBC1486" s="433"/>
      <c r="JBD1486" s="413"/>
      <c r="JBE1486" s="411"/>
      <c r="JBF1486" s="411"/>
      <c r="JBG1486" s="411"/>
      <c r="JBH1486" s="412"/>
      <c r="JBI1486" s="412"/>
      <c r="JBJ1486" s="412"/>
      <c r="JBK1486" s="411"/>
      <c r="JBL1486" s="411"/>
      <c r="JBM1486" s="413"/>
      <c r="JBN1486" s="413"/>
      <c r="JBO1486" s="433"/>
      <c r="JBP1486" s="413"/>
      <c r="JBQ1486" s="411"/>
      <c r="JBR1486" s="411"/>
      <c r="JBS1486" s="411"/>
      <c r="JBT1486" s="412"/>
      <c r="JBU1486" s="412"/>
      <c r="JBV1486" s="412"/>
      <c r="JBW1486" s="411"/>
      <c r="JBX1486" s="411"/>
      <c r="JBY1486" s="413"/>
      <c r="JBZ1486" s="413"/>
      <c r="JCA1486" s="433"/>
      <c r="JCB1486" s="413"/>
      <c r="JCC1486" s="411"/>
      <c r="JCD1486" s="411"/>
      <c r="JCE1486" s="411"/>
      <c r="JCF1486" s="412"/>
      <c r="JCG1486" s="412"/>
      <c r="JCH1486" s="412"/>
      <c r="JCI1486" s="411"/>
      <c r="JCJ1486" s="411"/>
      <c r="JCK1486" s="413"/>
      <c r="JCL1486" s="413"/>
      <c r="JCM1486" s="433"/>
      <c r="JCN1486" s="413"/>
      <c r="JCO1486" s="411"/>
      <c r="JCP1486" s="411"/>
      <c r="JCQ1486" s="411"/>
      <c r="JCR1486" s="412"/>
      <c r="JCS1486" s="412"/>
      <c r="JCT1486" s="412"/>
      <c r="JCU1486" s="411"/>
      <c r="JCV1486" s="411"/>
      <c r="JCW1486" s="413"/>
      <c r="JCX1486" s="413"/>
      <c r="JCY1486" s="433"/>
      <c r="JCZ1486" s="413"/>
      <c r="JDA1486" s="411"/>
      <c r="JDB1486" s="411"/>
      <c r="JDC1486" s="411"/>
      <c r="JDD1486" s="412"/>
      <c r="JDE1486" s="412"/>
      <c r="JDF1486" s="412"/>
      <c r="JDG1486" s="411"/>
      <c r="JDH1486" s="411"/>
      <c r="JDI1486" s="413"/>
      <c r="JDJ1486" s="413"/>
      <c r="JDK1486" s="433"/>
      <c r="JDL1486" s="413"/>
      <c r="JDM1486" s="411"/>
      <c r="JDN1486" s="411"/>
      <c r="JDO1486" s="411"/>
      <c r="JDP1486" s="412"/>
      <c r="JDQ1486" s="412"/>
      <c r="JDR1486" s="412"/>
      <c r="JDS1486" s="411"/>
      <c r="JDT1486" s="411"/>
      <c r="JDU1486" s="413"/>
      <c r="JDV1486" s="413"/>
      <c r="JDW1486" s="433"/>
      <c r="JDX1486" s="413"/>
      <c r="JDY1486" s="411"/>
      <c r="JDZ1486" s="411"/>
      <c r="JEA1486" s="411"/>
      <c r="JEB1486" s="412"/>
      <c r="JEC1486" s="412"/>
      <c r="JED1486" s="412"/>
      <c r="JEE1486" s="411"/>
      <c r="JEF1486" s="411"/>
      <c r="JEG1486" s="413"/>
      <c r="JEH1486" s="413"/>
      <c r="JEI1486" s="433"/>
      <c r="JEJ1486" s="413"/>
      <c r="JEK1486" s="411"/>
      <c r="JEL1486" s="411"/>
      <c r="JEM1486" s="411"/>
      <c r="JEN1486" s="412"/>
      <c r="JEO1486" s="412"/>
      <c r="JEP1486" s="412"/>
      <c r="JEQ1486" s="411"/>
      <c r="JER1486" s="411"/>
      <c r="JES1486" s="413"/>
      <c r="JET1486" s="413"/>
      <c r="JEU1486" s="433"/>
      <c r="JEV1486" s="413"/>
      <c r="JEW1486" s="411"/>
      <c r="JEX1486" s="411"/>
      <c r="JEY1486" s="411"/>
      <c r="JEZ1486" s="412"/>
      <c r="JFA1486" s="412"/>
      <c r="JFB1486" s="412"/>
      <c r="JFC1486" s="411"/>
      <c r="JFD1486" s="411"/>
      <c r="JFE1486" s="413"/>
      <c r="JFF1486" s="413"/>
      <c r="JFG1486" s="433"/>
      <c r="JFH1486" s="413"/>
      <c r="JFI1486" s="411"/>
      <c r="JFJ1486" s="411"/>
      <c r="JFK1486" s="411"/>
      <c r="JFL1486" s="412"/>
      <c r="JFM1486" s="412"/>
      <c r="JFN1486" s="412"/>
      <c r="JFO1486" s="411"/>
      <c r="JFP1486" s="411"/>
      <c r="JFQ1486" s="413"/>
      <c r="JFR1486" s="413"/>
      <c r="JFS1486" s="433"/>
      <c r="JFT1486" s="413"/>
      <c r="JFU1486" s="411"/>
      <c r="JFV1486" s="411"/>
      <c r="JFW1486" s="411"/>
      <c r="JFX1486" s="412"/>
      <c r="JFY1486" s="412"/>
      <c r="JFZ1486" s="412"/>
      <c r="JGA1486" s="411"/>
      <c r="JGB1486" s="411"/>
      <c r="JGC1486" s="413"/>
      <c r="JGD1486" s="413"/>
      <c r="JGE1486" s="433"/>
      <c r="JGF1486" s="413"/>
      <c r="JGG1486" s="411"/>
      <c r="JGH1486" s="411"/>
      <c r="JGI1486" s="411"/>
      <c r="JGJ1486" s="412"/>
      <c r="JGK1486" s="412"/>
      <c r="JGL1486" s="412"/>
      <c r="JGM1486" s="411"/>
      <c r="JGN1486" s="411"/>
      <c r="JGO1486" s="413"/>
      <c r="JGP1486" s="413"/>
      <c r="JGQ1486" s="433"/>
      <c r="JGR1486" s="413"/>
      <c r="JGS1486" s="411"/>
      <c r="JGT1486" s="411"/>
      <c r="JGU1486" s="411"/>
      <c r="JGV1486" s="412"/>
      <c r="JGW1486" s="412"/>
      <c r="JGX1486" s="412"/>
      <c r="JGY1486" s="411"/>
      <c r="JGZ1486" s="411"/>
      <c r="JHA1486" s="413"/>
      <c r="JHB1486" s="413"/>
      <c r="JHC1486" s="433"/>
      <c r="JHD1486" s="413"/>
      <c r="JHE1486" s="411"/>
      <c r="JHF1486" s="411"/>
      <c r="JHG1486" s="411"/>
      <c r="JHH1486" s="412"/>
      <c r="JHI1486" s="412"/>
      <c r="JHJ1486" s="412"/>
      <c r="JHK1486" s="411"/>
      <c r="JHL1486" s="411"/>
      <c r="JHM1486" s="413"/>
      <c r="JHN1486" s="413"/>
      <c r="JHO1486" s="433"/>
      <c r="JHP1486" s="413"/>
      <c r="JHQ1486" s="411"/>
      <c r="JHR1486" s="411"/>
      <c r="JHS1486" s="411"/>
      <c r="JHT1486" s="412"/>
      <c r="JHU1486" s="412"/>
      <c r="JHV1486" s="412"/>
      <c r="JHW1486" s="411"/>
      <c r="JHX1486" s="411"/>
      <c r="JHY1486" s="413"/>
      <c r="JHZ1486" s="413"/>
      <c r="JIA1486" s="433"/>
      <c r="JIB1486" s="413"/>
      <c r="JIC1486" s="411"/>
      <c r="JID1486" s="411"/>
      <c r="JIE1486" s="411"/>
      <c r="JIF1486" s="412"/>
      <c r="JIG1486" s="412"/>
      <c r="JIH1486" s="412"/>
      <c r="JII1486" s="411"/>
      <c r="JIJ1486" s="411"/>
      <c r="JIK1486" s="413"/>
      <c r="JIL1486" s="413"/>
      <c r="JIM1486" s="433"/>
      <c r="JIN1486" s="413"/>
      <c r="JIO1486" s="411"/>
      <c r="JIP1486" s="411"/>
      <c r="JIQ1486" s="411"/>
      <c r="JIR1486" s="412"/>
      <c r="JIS1486" s="412"/>
      <c r="JIT1486" s="412"/>
      <c r="JIU1486" s="411"/>
      <c r="JIV1486" s="411"/>
      <c r="JIW1486" s="413"/>
      <c r="JIX1486" s="413"/>
      <c r="JIY1486" s="433"/>
      <c r="JIZ1486" s="413"/>
      <c r="JJA1486" s="411"/>
      <c r="JJB1486" s="411"/>
      <c r="JJC1486" s="411"/>
      <c r="JJD1486" s="412"/>
      <c r="JJE1486" s="412"/>
      <c r="JJF1486" s="412"/>
      <c r="JJG1486" s="411"/>
      <c r="JJH1486" s="411"/>
      <c r="JJI1486" s="413"/>
      <c r="JJJ1486" s="413"/>
      <c r="JJK1486" s="433"/>
      <c r="JJL1486" s="413"/>
      <c r="JJM1486" s="411"/>
      <c r="JJN1486" s="411"/>
      <c r="JJO1486" s="411"/>
      <c r="JJP1486" s="412"/>
      <c r="JJQ1486" s="412"/>
      <c r="JJR1486" s="412"/>
      <c r="JJS1486" s="411"/>
      <c r="JJT1486" s="411"/>
      <c r="JJU1486" s="413"/>
      <c r="JJV1486" s="413"/>
      <c r="JJW1486" s="433"/>
      <c r="JJX1486" s="413"/>
      <c r="JJY1486" s="411"/>
      <c r="JJZ1486" s="411"/>
      <c r="JKA1486" s="411"/>
      <c r="JKB1486" s="412"/>
      <c r="JKC1486" s="412"/>
      <c r="JKD1486" s="412"/>
      <c r="JKE1486" s="411"/>
      <c r="JKF1486" s="411"/>
      <c r="JKG1486" s="413"/>
      <c r="JKH1486" s="413"/>
      <c r="JKI1486" s="433"/>
      <c r="JKJ1486" s="413"/>
      <c r="JKK1486" s="411"/>
      <c r="JKL1486" s="411"/>
      <c r="JKM1486" s="411"/>
      <c r="JKN1486" s="412"/>
      <c r="JKO1486" s="412"/>
      <c r="JKP1486" s="412"/>
      <c r="JKQ1486" s="411"/>
      <c r="JKR1486" s="411"/>
      <c r="JKS1486" s="413"/>
      <c r="JKT1486" s="413"/>
      <c r="JKU1486" s="433"/>
      <c r="JKV1486" s="413"/>
      <c r="JKW1486" s="411"/>
      <c r="JKX1486" s="411"/>
      <c r="JKY1486" s="411"/>
      <c r="JKZ1486" s="412"/>
      <c r="JLA1486" s="412"/>
      <c r="JLB1486" s="412"/>
      <c r="JLC1486" s="411"/>
      <c r="JLD1486" s="411"/>
      <c r="JLE1486" s="413"/>
      <c r="JLF1486" s="413"/>
      <c r="JLG1486" s="433"/>
      <c r="JLH1486" s="413"/>
      <c r="JLI1486" s="411"/>
      <c r="JLJ1486" s="411"/>
      <c r="JLK1486" s="411"/>
      <c r="JLL1486" s="412"/>
      <c r="JLM1486" s="412"/>
      <c r="JLN1486" s="412"/>
      <c r="JLO1486" s="411"/>
      <c r="JLP1486" s="411"/>
      <c r="JLQ1486" s="413"/>
      <c r="JLR1486" s="413"/>
      <c r="JLS1486" s="433"/>
      <c r="JLT1486" s="413"/>
      <c r="JLU1486" s="411"/>
      <c r="JLV1486" s="411"/>
      <c r="JLW1486" s="411"/>
      <c r="JLX1486" s="412"/>
      <c r="JLY1486" s="412"/>
      <c r="JLZ1486" s="412"/>
      <c r="JMA1486" s="411"/>
      <c r="JMB1486" s="411"/>
      <c r="JMC1486" s="413"/>
      <c r="JMD1486" s="413"/>
      <c r="JME1486" s="433"/>
      <c r="JMF1486" s="413"/>
      <c r="JMG1486" s="411"/>
      <c r="JMH1486" s="411"/>
      <c r="JMI1486" s="411"/>
      <c r="JMJ1486" s="412"/>
      <c r="JMK1486" s="412"/>
      <c r="JML1486" s="412"/>
      <c r="JMM1486" s="411"/>
      <c r="JMN1486" s="411"/>
      <c r="JMO1486" s="413"/>
      <c r="JMP1486" s="413"/>
      <c r="JMQ1486" s="433"/>
      <c r="JMR1486" s="413"/>
      <c r="JMS1486" s="411"/>
      <c r="JMT1486" s="411"/>
      <c r="JMU1486" s="411"/>
      <c r="JMV1486" s="412"/>
      <c r="JMW1486" s="412"/>
      <c r="JMX1486" s="412"/>
      <c r="JMY1486" s="411"/>
      <c r="JMZ1486" s="411"/>
      <c r="JNA1486" s="413"/>
      <c r="JNB1486" s="413"/>
      <c r="JNC1486" s="433"/>
      <c r="JND1486" s="413"/>
      <c r="JNE1486" s="411"/>
      <c r="JNF1486" s="411"/>
      <c r="JNG1486" s="411"/>
      <c r="JNH1486" s="412"/>
      <c r="JNI1486" s="412"/>
      <c r="JNJ1486" s="412"/>
      <c r="JNK1486" s="411"/>
      <c r="JNL1486" s="411"/>
      <c r="JNM1486" s="413"/>
      <c r="JNN1486" s="413"/>
      <c r="JNO1486" s="433"/>
      <c r="JNP1486" s="413"/>
      <c r="JNQ1486" s="411"/>
      <c r="JNR1486" s="411"/>
      <c r="JNS1486" s="411"/>
      <c r="JNT1486" s="412"/>
      <c r="JNU1486" s="412"/>
      <c r="JNV1486" s="412"/>
      <c r="JNW1486" s="411"/>
      <c r="JNX1486" s="411"/>
      <c r="JNY1486" s="413"/>
      <c r="JNZ1486" s="413"/>
      <c r="JOA1486" s="433"/>
      <c r="JOB1486" s="413"/>
      <c r="JOC1486" s="411"/>
      <c r="JOD1486" s="411"/>
      <c r="JOE1486" s="411"/>
      <c r="JOF1486" s="412"/>
      <c r="JOG1486" s="412"/>
      <c r="JOH1486" s="412"/>
      <c r="JOI1486" s="411"/>
      <c r="JOJ1486" s="411"/>
      <c r="JOK1486" s="413"/>
      <c r="JOL1486" s="413"/>
      <c r="JOM1486" s="433"/>
      <c r="JON1486" s="413"/>
      <c r="JOO1486" s="411"/>
      <c r="JOP1486" s="411"/>
      <c r="JOQ1486" s="411"/>
      <c r="JOR1486" s="412"/>
      <c r="JOS1486" s="412"/>
      <c r="JOT1486" s="412"/>
      <c r="JOU1486" s="411"/>
      <c r="JOV1486" s="411"/>
      <c r="JOW1486" s="413"/>
      <c r="JOX1486" s="413"/>
      <c r="JOY1486" s="433"/>
      <c r="JOZ1486" s="413"/>
      <c r="JPA1486" s="411"/>
      <c r="JPB1486" s="411"/>
      <c r="JPC1486" s="411"/>
      <c r="JPD1486" s="412"/>
      <c r="JPE1486" s="412"/>
      <c r="JPF1486" s="412"/>
      <c r="JPG1486" s="411"/>
      <c r="JPH1486" s="411"/>
      <c r="JPI1486" s="413"/>
      <c r="JPJ1486" s="413"/>
      <c r="JPK1486" s="433"/>
      <c r="JPL1486" s="413"/>
      <c r="JPM1486" s="411"/>
      <c r="JPN1486" s="411"/>
      <c r="JPO1486" s="411"/>
      <c r="JPP1486" s="412"/>
      <c r="JPQ1486" s="412"/>
      <c r="JPR1486" s="412"/>
      <c r="JPS1486" s="411"/>
      <c r="JPT1486" s="411"/>
      <c r="JPU1486" s="413"/>
      <c r="JPV1486" s="413"/>
      <c r="JPW1486" s="433"/>
      <c r="JPX1486" s="413"/>
      <c r="JPY1486" s="411"/>
      <c r="JPZ1486" s="411"/>
      <c r="JQA1486" s="411"/>
      <c r="JQB1486" s="412"/>
      <c r="JQC1486" s="412"/>
      <c r="JQD1486" s="412"/>
      <c r="JQE1486" s="411"/>
      <c r="JQF1486" s="411"/>
      <c r="JQG1486" s="413"/>
      <c r="JQH1486" s="413"/>
      <c r="JQI1486" s="433"/>
      <c r="JQJ1486" s="413"/>
      <c r="JQK1486" s="411"/>
      <c r="JQL1486" s="411"/>
      <c r="JQM1486" s="411"/>
      <c r="JQN1486" s="412"/>
      <c r="JQO1486" s="412"/>
      <c r="JQP1486" s="412"/>
      <c r="JQQ1486" s="411"/>
      <c r="JQR1486" s="411"/>
      <c r="JQS1486" s="413"/>
      <c r="JQT1486" s="413"/>
      <c r="JQU1486" s="433"/>
      <c r="JQV1486" s="413"/>
      <c r="JQW1486" s="411"/>
      <c r="JQX1486" s="411"/>
      <c r="JQY1486" s="411"/>
      <c r="JQZ1486" s="412"/>
      <c r="JRA1486" s="412"/>
      <c r="JRB1486" s="412"/>
      <c r="JRC1486" s="411"/>
      <c r="JRD1486" s="411"/>
      <c r="JRE1486" s="413"/>
      <c r="JRF1486" s="413"/>
      <c r="JRG1486" s="433"/>
      <c r="JRH1486" s="413"/>
      <c r="JRI1486" s="411"/>
      <c r="JRJ1486" s="411"/>
      <c r="JRK1486" s="411"/>
      <c r="JRL1486" s="412"/>
      <c r="JRM1486" s="412"/>
      <c r="JRN1486" s="412"/>
      <c r="JRO1486" s="411"/>
      <c r="JRP1486" s="411"/>
      <c r="JRQ1486" s="413"/>
      <c r="JRR1486" s="413"/>
      <c r="JRS1486" s="433"/>
      <c r="JRT1486" s="413"/>
      <c r="JRU1486" s="411"/>
      <c r="JRV1486" s="411"/>
      <c r="JRW1486" s="411"/>
      <c r="JRX1486" s="412"/>
      <c r="JRY1486" s="412"/>
      <c r="JRZ1486" s="412"/>
      <c r="JSA1486" s="411"/>
      <c r="JSB1486" s="411"/>
      <c r="JSC1486" s="413"/>
      <c r="JSD1486" s="413"/>
      <c r="JSE1486" s="433"/>
      <c r="JSF1486" s="413"/>
      <c r="JSG1486" s="411"/>
      <c r="JSH1486" s="411"/>
      <c r="JSI1486" s="411"/>
      <c r="JSJ1486" s="412"/>
      <c r="JSK1486" s="412"/>
      <c r="JSL1486" s="412"/>
      <c r="JSM1486" s="411"/>
      <c r="JSN1486" s="411"/>
      <c r="JSO1486" s="413"/>
      <c r="JSP1486" s="413"/>
      <c r="JSQ1486" s="433"/>
      <c r="JSR1486" s="413"/>
      <c r="JSS1486" s="411"/>
      <c r="JST1486" s="411"/>
      <c r="JSU1486" s="411"/>
      <c r="JSV1486" s="412"/>
      <c r="JSW1486" s="412"/>
      <c r="JSX1486" s="412"/>
      <c r="JSY1486" s="411"/>
      <c r="JSZ1486" s="411"/>
      <c r="JTA1486" s="413"/>
      <c r="JTB1486" s="413"/>
      <c r="JTC1486" s="433"/>
      <c r="JTD1486" s="413"/>
      <c r="JTE1486" s="411"/>
      <c r="JTF1486" s="411"/>
      <c r="JTG1486" s="411"/>
      <c r="JTH1486" s="412"/>
      <c r="JTI1486" s="412"/>
      <c r="JTJ1486" s="412"/>
      <c r="JTK1486" s="411"/>
      <c r="JTL1486" s="411"/>
      <c r="JTM1486" s="413"/>
      <c r="JTN1486" s="413"/>
      <c r="JTO1486" s="433"/>
      <c r="JTP1486" s="413"/>
      <c r="JTQ1486" s="411"/>
      <c r="JTR1486" s="411"/>
      <c r="JTS1486" s="411"/>
      <c r="JTT1486" s="412"/>
      <c r="JTU1486" s="412"/>
      <c r="JTV1486" s="412"/>
      <c r="JTW1486" s="411"/>
      <c r="JTX1486" s="411"/>
      <c r="JTY1486" s="413"/>
      <c r="JTZ1486" s="413"/>
      <c r="JUA1486" s="433"/>
      <c r="JUB1486" s="413"/>
      <c r="JUC1486" s="411"/>
      <c r="JUD1486" s="411"/>
      <c r="JUE1486" s="411"/>
      <c r="JUF1486" s="412"/>
      <c r="JUG1486" s="412"/>
      <c r="JUH1486" s="412"/>
      <c r="JUI1486" s="411"/>
      <c r="JUJ1486" s="411"/>
      <c r="JUK1486" s="413"/>
      <c r="JUL1486" s="413"/>
      <c r="JUM1486" s="433"/>
      <c r="JUN1486" s="413"/>
      <c r="JUO1486" s="411"/>
      <c r="JUP1486" s="411"/>
      <c r="JUQ1486" s="411"/>
      <c r="JUR1486" s="412"/>
      <c r="JUS1486" s="412"/>
      <c r="JUT1486" s="412"/>
      <c r="JUU1486" s="411"/>
      <c r="JUV1486" s="411"/>
      <c r="JUW1486" s="413"/>
      <c r="JUX1486" s="413"/>
      <c r="JUY1486" s="433"/>
      <c r="JUZ1486" s="413"/>
      <c r="JVA1486" s="411"/>
      <c r="JVB1486" s="411"/>
      <c r="JVC1486" s="411"/>
      <c r="JVD1486" s="412"/>
      <c r="JVE1486" s="412"/>
      <c r="JVF1486" s="412"/>
      <c r="JVG1486" s="411"/>
      <c r="JVH1486" s="411"/>
      <c r="JVI1486" s="413"/>
      <c r="JVJ1486" s="413"/>
      <c r="JVK1486" s="433"/>
      <c r="JVL1486" s="413"/>
      <c r="JVM1486" s="411"/>
      <c r="JVN1486" s="411"/>
      <c r="JVO1486" s="411"/>
      <c r="JVP1486" s="412"/>
      <c r="JVQ1486" s="412"/>
      <c r="JVR1486" s="412"/>
      <c r="JVS1486" s="411"/>
      <c r="JVT1486" s="411"/>
      <c r="JVU1486" s="413"/>
      <c r="JVV1486" s="413"/>
      <c r="JVW1486" s="433"/>
      <c r="JVX1486" s="413"/>
      <c r="JVY1486" s="411"/>
      <c r="JVZ1486" s="411"/>
      <c r="JWA1486" s="411"/>
      <c r="JWB1486" s="412"/>
      <c r="JWC1486" s="412"/>
      <c r="JWD1486" s="412"/>
      <c r="JWE1486" s="411"/>
      <c r="JWF1486" s="411"/>
      <c r="JWG1486" s="413"/>
      <c r="JWH1486" s="413"/>
      <c r="JWI1486" s="433"/>
      <c r="JWJ1486" s="413"/>
      <c r="JWK1486" s="411"/>
      <c r="JWL1486" s="411"/>
      <c r="JWM1486" s="411"/>
      <c r="JWN1486" s="412"/>
      <c r="JWO1486" s="412"/>
      <c r="JWP1486" s="412"/>
      <c r="JWQ1486" s="411"/>
      <c r="JWR1486" s="411"/>
      <c r="JWS1486" s="413"/>
      <c r="JWT1486" s="413"/>
      <c r="JWU1486" s="433"/>
      <c r="JWV1486" s="413"/>
      <c r="JWW1486" s="411"/>
      <c r="JWX1486" s="411"/>
      <c r="JWY1486" s="411"/>
      <c r="JWZ1486" s="412"/>
      <c r="JXA1486" s="412"/>
      <c r="JXB1486" s="412"/>
      <c r="JXC1486" s="411"/>
      <c r="JXD1486" s="411"/>
      <c r="JXE1486" s="413"/>
      <c r="JXF1486" s="413"/>
      <c r="JXG1486" s="433"/>
      <c r="JXH1486" s="413"/>
      <c r="JXI1486" s="411"/>
      <c r="JXJ1486" s="411"/>
      <c r="JXK1486" s="411"/>
      <c r="JXL1486" s="412"/>
      <c r="JXM1486" s="412"/>
      <c r="JXN1486" s="412"/>
      <c r="JXO1486" s="411"/>
      <c r="JXP1486" s="411"/>
      <c r="JXQ1486" s="413"/>
      <c r="JXR1486" s="413"/>
      <c r="JXS1486" s="433"/>
      <c r="JXT1486" s="413"/>
      <c r="JXU1486" s="411"/>
      <c r="JXV1486" s="411"/>
      <c r="JXW1486" s="411"/>
      <c r="JXX1486" s="412"/>
      <c r="JXY1486" s="412"/>
      <c r="JXZ1486" s="412"/>
      <c r="JYA1486" s="411"/>
      <c r="JYB1486" s="411"/>
      <c r="JYC1486" s="413"/>
      <c r="JYD1486" s="413"/>
      <c r="JYE1486" s="433"/>
      <c r="JYF1486" s="413"/>
      <c r="JYG1486" s="411"/>
      <c r="JYH1486" s="411"/>
      <c r="JYI1486" s="411"/>
      <c r="JYJ1486" s="412"/>
      <c r="JYK1486" s="412"/>
      <c r="JYL1486" s="412"/>
      <c r="JYM1486" s="411"/>
      <c r="JYN1486" s="411"/>
      <c r="JYO1486" s="413"/>
      <c r="JYP1486" s="413"/>
      <c r="JYQ1486" s="433"/>
      <c r="JYR1486" s="413"/>
      <c r="JYS1486" s="411"/>
      <c r="JYT1486" s="411"/>
      <c r="JYU1486" s="411"/>
      <c r="JYV1486" s="412"/>
      <c r="JYW1486" s="412"/>
      <c r="JYX1486" s="412"/>
      <c r="JYY1486" s="411"/>
      <c r="JYZ1486" s="411"/>
      <c r="JZA1486" s="413"/>
      <c r="JZB1486" s="413"/>
      <c r="JZC1486" s="433"/>
      <c r="JZD1486" s="413"/>
      <c r="JZE1486" s="411"/>
      <c r="JZF1486" s="411"/>
      <c r="JZG1486" s="411"/>
      <c r="JZH1486" s="412"/>
      <c r="JZI1486" s="412"/>
      <c r="JZJ1486" s="412"/>
      <c r="JZK1486" s="411"/>
      <c r="JZL1486" s="411"/>
      <c r="JZM1486" s="413"/>
      <c r="JZN1486" s="413"/>
      <c r="JZO1486" s="433"/>
      <c r="JZP1486" s="413"/>
      <c r="JZQ1486" s="411"/>
      <c r="JZR1486" s="411"/>
      <c r="JZS1486" s="411"/>
      <c r="JZT1486" s="412"/>
      <c r="JZU1486" s="412"/>
      <c r="JZV1486" s="412"/>
      <c r="JZW1486" s="411"/>
      <c r="JZX1486" s="411"/>
      <c r="JZY1486" s="413"/>
      <c r="JZZ1486" s="413"/>
      <c r="KAA1486" s="433"/>
      <c r="KAB1486" s="413"/>
      <c r="KAC1486" s="411"/>
      <c r="KAD1486" s="411"/>
      <c r="KAE1486" s="411"/>
      <c r="KAF1486" s="412"/>
      <c r="KAG1486" s="412"/>
      <c r="KAH1486" s="412"/>
      <c r="KAI1486" s="411"/>
      <c r="KAJ1486" s="411"/>
      <c r="KAK1486" s="413"/>
      <c r="KAL1486" s="413"/>
      <c r="KAM1486" s="433"/>
      <c r="KAN1486" s="413"/>
      <c r="KAO1486" s="411"/>
      <c r="KAP1486" s="411"/>
      <c r="KAQ1486" s="411"/>
      <c r="KAR1486" s="412"/>
      <c r="KAS1486" s="412"/>
      <c r="KAT1486" s="412"/>
      <c r="KAU1486" s="411"/>
      <c r="KAV1486" s="411"/>
      <c r="KAW1486" s="413"/>
      <c r="KAX1486" s="413"/>
      <c r="KAY1486" s="433"/>
      <c r="KAZ1486" s="413"/>
      <c r="KBA1486" s="411"/>
      <c r="KBB1486" s="411"/>
      <c r="KBC1486" s="411"/>
      <c r="KBD1486" s="412"/>
      <c r="KBE1486" s="412"/>
      <c r="KBF1486" s="412"/>
      <c r="KBG1486" s="411"/>
      <c r="KBH1486" s="411"/>
      <c r="KBI1486" s="413"/>
      <c r="KBJ1486" s="413"/>
      <c r="KBK1486" s="433"/>
      <c r="KBL1486" s="413"/>
      <c r="KBM1486" s="411"/>
      <c r="KBN1486" s="411"/>
      <c r="KBO1486" s="411"/>
      <c r="KBP1486" s="412"/>
      <c r="KBQ1486" s="412"/>
      <c r="KBR1486" s="412"/>
      <c r="KBS1486" s="411"/>
      <c r="KBT1486" s="411"/>
      <c r="KBU1486" s="413"/>
      <c r="KBV1486" s="413"/>
      <c r="KBW1486" s="433"/>
      <c r="KBX1486" s="413"/>
      <c r="KBY1486" s="411"/>
      <c r="KBZ1486" s="411"/>
      <c r="KCA1486" s="411"/>
      <c r="KCB1486" s="412"/>
      <c r="KCC1486" s="412"/>
      <c r="KCD1486" s="412"/>
      <c r="KCE1486" s="411"/>
      <c r="KCF1486" s="411"/>
      <c r="KCG1486" s="413"/>
      <c r="KCH1486" s="413"/>
      <c r="KCI1486" s="433"/>
      <c r="KCJ1486" s="413"/>
      <c r="KCK1486" s="411"/>
      <c r="KCL1486" s="411"/>
      <c r="KCM1486" s="411"/>
      <c r="KCN1486" s="412"/>
      <c r="KCO1486" s="412"/>
      <c r="KCP1486" s="412"/>
      <c r="KCQ1486" s="411"/>
      <c r="KCR1486" s="411"/>
      <c r="KCS1486" s="413"/>
      <c r="KCT1486" s="413"/>
      <c r="KCU1486" s="433"/>
      <c r="KCV1486" s="413"/>
      <c r="KCW1486" s="411"/>
      <c r="KCX1486" s="411"/>
      <c r="KCY1486" s="411"/>
      <c r="KCZ1486" s="412"/>
      <c r="KDA1486" s="412"/>
      <c r="KDB1486" s="412"/>
      <c r="KDC1486" s="411"/>
      <c r="KDD1486" s="411"/>
      <c r="KDE1486" s="413"/>
      <c r="KDF1486" s="413"/>
      <c r="KDG1486" s="433"/>
      <c r="KDH1486" s="413"/>
      <c r="KDI1486" s="411"/>
      <c r="KDJ1486" s="411"/>
      <c r="KDK1486" s="411"/>
      <c r="KDL1486" s="412"/>
      <c r="KDM1486" s="412"/>
      <c r="KDN1486" s="412"/>
      <c r="KDO1486" s="411"/>
      <c r="KDP1486" s="411"/>
      <c r="KDQ1486" s="413"/>
      <c r="KDR1486" s="413"/>
      <c r="KDS1486" s="433"/>
      <c r="KDT1486" s="413"/>
      <c r="KDU1486" s="411"/>
      <c r="KDV1486" s="411"/>
      <c r="KDW1486" s="411"/>
      <c r="KDX1486" s="412"/>
      <c r="KDY1486" s="412"/>
      <c r="KDZ1486" s="412"/>
      <c r="KEA1486" s="411"/>
      <c r="KEB1486" s="411"/>
      <c r="KEC1486" s="413"/>
      <c r="KED1486" s="413"/>
      <c r="KEE1486" s="433"/>
      <c r="KEF1486" s="413"/>
      <c r="KEG1486" s="411"/>
      <c r="KEH1486" s="411"/>
      <c r="KEI1486" s="411"/>
      <c r="KEJ1486" s="412"/>
      <c r="KEK1486" s="412"/>
      <c r="KEL1486" s="412"/>
      <c r="KEM1486" s="411"/>
      <c r="KEN1486" s="411"/>
      <c r="KEO1486" s="413"/>
      <c r="KEP1486" s="413"/>
      <c r="KEQ1486" s="433"/>
      <c r="KER1486" s="413"/>
      <c r="KES1486" s="411"/>
      <c r="KET1486" s="411"/>
      <c r="KEU1486" s="411"/>
      <c r="KEV1486" s="412"/>
      <c r="KEW1486" s="412"/>
      <c r="KEX1486" s="412"/>
      <c r="KEY1486" s="411"/>
      <c r="KEZ1486" s="411"/>
      <c r="KFA1486" s="413"/>
      <c r="KFB1486" s="413"/>
      <c r="KFC1486" s="433"/>
      <c r="KFD1486" s="413"/>
      <c r="KFE1486" s="411"/>
      <c r="KFF1486" s="411"/>
      <c r="KFG1486" s="411"/>
      <c r="KFH1486" s="412"/>
      <c r="KFI1486" s="412"/>
      <c r="KFJ1486" s="412"/>
      <c r="KFK1486" s="411"/>
      <c r="KFL1486" s="411"/>
      <c r="KFM1486" s="413"/>
      <c r="KFN1486" s="413"/>
      <c r="KFO1486" s="433"/>
      <c r="KFP1486" s="413"/>
      <c r="KFQ1486" s="411"/>
      <c r="KFR1486" s="411"/>
      <c r="KFS1486" s="411"/>
      <c r="KFT1486" s="412"/>
      <c r="KFU1486" s="412"/>
      <c r="KFV1486" s="412"/>
      <c r="KFW1486" s="411"/>
      <c r="KFX1486" s="411"/>
      <c r="KFY1486" s="413"/>
      <c r="KFZ1486" s="413"/>
      <c r="KGA1486" s="433"/>
      <c r="KGB1486" s="413"/>
      <c r="KGC1486" s="411"/>
      <c r="KGD1486" s="411"/>
      <c r="KGE1486" s="411"/>
      <c r="KGF1486" s="412"/>
      <c r="KGG1486" s="412"/>
      <c r="KGH1486" s="412"/>
      <c r="KGI1486" s="411"/>
      <c r="KGJ1486" s="411"/>
      <c r="KGK1486" s="413"/>
      <c r="KGL1486" s="413"/>
      <c r="KGM1486" s="433"/>
      <c r="KGN1486" s="413"/>
      <c r="KGO1486" s="411"/>
      <c r="KGP1486" s="411"/>
      <c r="KGQ1486" s="411"/>
      <c r="KGR1486" s="412"/>
      <c r="KGS1486" s="412"/>
      <c r="KGT1486" s="412"/>
      <c r="KGU1486" s="411"/>
      <c r="KGV1486" s="411"/>
      <c r="KGW1486" s="413"/>
      <c r="KGX1486" s="413"/>
      <c r="KGY1486" s="433"/>
      <c r="KGZ1486" s="413"/>
      <c r="KHA1486" s="411"/>
      <c r="KHB1486" s="411"/>
      <c r="KHC1486" s="411"/>
      <c r="KHD1486" s="412"/>
      <c r="KHE1486" s="412"/>
      <c r="KHF1486" s="412"/>
      <c r="KHG1486" s="411"/>
      <c r="KHH1486" s="411"/>
      <c r="KHI1486" s="413"/>
      <c r="KHJ1486" s="413"/>
      <c r="KHK1486" s="433"/>
      <c r="KHL1486" s="413"/>
      <c r="KHM1486" s="411"/>
      <c r="KHN1486" s="411"/>
      <c r="KHO1486" s="411"/>
      <c r="KHP1486" s="412"/>
      <c r="KHQ1486" s="412"/>
      <c r="KHR1486" s="412"/>
      <c r="KHS1486" s="411"/>
      <c r="KHT1486" s="411"/>
      <c r="KHU1486" s="413"/>
      <c r="KHV1486" s="413"/>
      <c r="KHW1486" s="433"/>
      <c r="KHX1486" s="413"/>
      <c r="KHY1486" s="411"/>
      <c r="KHZ1486" s="411"/>
      <c r="KIA1486" s="411"/>
      <c r="KIB1486" s="412"/>
      <c r="KIC1486" s="412"/>
      <c r="KID1486" s="412"/>
      <c r="KIE1486" s="411"/>
      <c r="KIF1486" s="411"/>
      <c r="KIG1486" s="413"/>
      <c r="KIH1486" s="413"/>
      <c r="KII1486" s="433"/>
      <c r="KIJ1486" s="413"/>
      <c r="KIK1486" s="411"/>
      <c r="KIL1486" s="411"/>
      <c r="KIM1486" s="411"/>
      <c r="KIN1486" s="412"/>
      <c r="KIO1486" s="412"/>
      <c r="KIP1486" s="412"/>
      <c r="KIQ1486" s="411"/>
      <c r="KIR1486" s="411"/>
      <c r="KIS1486" s="413"/>
      <c r="KIT1486" s="413"/>
      <c r="KIU1486" s="433"/>
      <c r="KIV1486" s="413"/>
      <c r="KIW1486" s="411"/>
      <c r="KIX1486" s="411"/>
      <c r="KIY1486" s="411"/>
      <c r="KIZ1486" s="412"/>
      <c r="KJA1486" s="412"/>
      <c r="KJB1486" s="412"/>
      <c r="KJC1486" s="411"/>
      <c r="KJD1486" s="411"/>
      <c r="KJE1486" s="413"/>
      <c r="KJF1486" s="413"/>
      <c r="KJG1486" s="433"/>
      <c r="KJH1486" s="413"/>
      <c r="KJI1486" s="411"/>
      <c r="KJJ1486" s="411"/>
      <c r="KJK1486" s="411"/>
      <c r="KJL1486" s="412"/>
      <c r="KJM1486" s="412"/>
      <c r="KJN1486" s="412"/>
      <c r="KJO1486" s="411"/>
      <c r="KJP1486" s="411"/>
      <c r="KJQ1486" s="413"/>
      <c r="KJR1486" s="413"/>
      <c r="KJS1486" s="433"/>
      <c r="KJT1486" s="413"/>
      <c r="KJU1486" s="411"/>
      <c r="KJV1486" s="411"/>
      <c r="KJW1486" s="411"/>
      <c r="KJX1486" s="412"/>
      <c r="KJY1486" s="412"/>
      <c r="KJZ1486" s="412"/>
      <c r="KKA1486" s="411"/>
      <c r="KKB1486" s="411"/>
      <c r="KKC1486" s="413"/>
      <c r="KKD1486" s="413"/>
      <c r="KKE1486" s="433"/>
      <c r="KKF1486" s="413"/>
      <c r="KKG1486" s="411"/>
      <c r="KKH1486" s="411"/>
      <c r="KKI1486" s="411"/>
      <c r="KKJ1486" s="412"/>
      <c r="KKK1486" s="412"/>
      <c r="KKL1486" s="412"/>
      <c r="KKM1486" s="411"/>
      <c r="KKN1486" s="411"/>
      <c r="KKO1486" s="413"/>
      <c r="KKP1486" s="413"/>
      <c r="KKQ1486" s="433"/>
      <c r="KKR1486" s="413"/>
      <c r="KKS1486" s="411"/>
      <c r="KKT1486" s="411"/>
      <c r="KKU1486" s="411"/>
      <c r="KKV1486" s="412"/>
      <c r="KKW1486" s="412"/>
      <c r="KKX1486" s="412"/>
      <c r="KKY1486" s="411"/>
      <c r="KKZ1486" s="411"/>
      <c r="KLA1486" s="413"/>
      <c r="KLB1486" s="413"/>
      <c r="KLC1486" s="433"/>
      <c r="KLD1486" s="413"/>
      <c r="KLE1486" s="411"/>
      <c r="KLF1486" s="411"/>
      <c r="KLG1486" s="411"/>
      <c r="KLH1486" s="412"/>
      <c r="KLI1486" s="412"/>
      <c r="KLJ1486" s="412"/>
      <c r="KLK1486" s="411"/>
      <c r="KLL1486" s="411"/>
      <c r="KLM1486" s="413"/>
      <c r="KLN1486" s="413"/>
      <c r="KLO1486" s="433"/>
      <c r="KLP1486" s="413"/>
      <c r="KLQ1486" s="411"/>
      <c r="KLR1486" s="411"/>
      <c r="KLS1486" s="411"/>
      <c r="KLT1486" s="412"/>
      <c r="KLU1486" s="412"/>
      <c r="KLV1486" s="412"/>
      <c r="KLW1486" s="411"/>
      <c r="KLX1486" s="411"/>
      <c r="KLY1486" s="413"/>
      <c r="KLZ1486" s="413"/>
      <c r="KMA1486" s="433"/>
      <c r="KMB1486" s="413"/>
      <c r="KMC1486" s="411"/>
      <c r="KMD1486" s="411"/>
      <c r="KME1486" s="411"/>
      <c r="KMF1486" s="412"/>
      <c r="KMG1486" s="412"/>
      <c r="KMH1486" s="412"/>
      <c r="KMI1486" s="411"/>
      <c r="KMJ1486" s="411"/>
      <c r="KMK1486" s="413"/>
      <c r="KML1486" s="413"/>
      <c r="KMM1486" s="433"/>
      <c r="KMN1486" s="413"/>
      <c r="KMO1486" s="411"/>
      <c r="KMP1486" s="411"/>
      <c r="KMQ1486" s="411"/>
      <c r="KMR1486" s="412"/>
      <c r="KMS1486" s="412"/>
      <c r="KMT1486" s="412"/>
      <c r="KMU1486" s="411"/>
      <c r="KMV1486" s="411"/>
      <c r="KMW1486" s="413"/>
      <c r="KMX1486" s="413"/>
      <c r="KMY1486" s="433"/>
      <c r="KMZ1486" s="413"/>
      <c r="KNA1486" s="411"/>
      <c r="KNB1486" s="411"/>
      <c r="KNC1486" s="411"/>
      <c r="KND1486" s="412"/>
      <c r="KNE1486" s="412"/>
      <c r="KNF1486" s="412"/>
      <c r="KNG1486" s="411"/>
      <c r="KNH1486" s="411"/>
      <c r="KNI1486" s="413"/>
      <c r="KNJ1486" s="413"/>
      <c r="KNK1486" s="433"/>
      <c r="KNL1486" s="413"/>
      <c r="KNM1486" s="411"/>
      <c r="KNN1486" s="411"/>
      <c r="KNO1486" s="411"/>
      <c r="KNP1486" s="412"/>
      <c r="KNQ1486" s="412"/>
      <c r="KNR1486" s="412"/>
      <c r="KNS1486" s="411"/>
      <c r="KNT1486" s="411"/>
      <c r="KNU1486" s="413"/>
      <c r="KNV1486" s="413"/>
      <c r="KNW1486" s="433"/>
      <c r="KNX1486" s="413"/>
      <c r="KNY1486" s="411"/>
      <c r="KNZ1486" s="411"/>
      <c r="KOA1486" s="411"/>
      <c r="KOB1486" s="412"/>
      <c r="KOC1486" s="412"/>
      <c r="KOD1486" s="412"/>
      <c r="KOE1486" s="411"/>
      <c r="KOF1486" s="411"/>
      <c r="KOG1486" s="413"/>
      <c r="KOH1486" s="413"/>
      <c r="KOI1486" s="433"/>
      <c r="KOJ1486" s="413"/>
      <c r="KOK1486" s="411"/>
      <c r="KOL1486" s="411"/>
      <c r="KOM1486" s="411"/>
      <c r="KON1486" s="412"/>
      <c r="KOO1486" s="412"/>
      <c r="KOP1486" s="412"/>
      <c r="KOQ1486" s="411"/>
      <c r="KOR1486" s="411"/>
      <c r="KOS1486" s="413"/>
      <c r="KOT1486" s="413"/>
      <c r="KOU1486" s="433"/>
      <c r="KOV1486" s="413"/>
      <c r="KOW1486" s="411"/>
      <c r="KOX1486" s="411"/>
      <c r="KOY1486" s="411"/>
      <c r="KOZ1486" s="412"/>
      <c r="KPA1486" s="412"/>
      <c r="KPB1486" s="412"/>
      <c r="KPC1486" s="411"/>
      <c r="KPD1486" s="411"/>
      <c r="KPE1486" s="413"/>
      <c r="KPF1486" s="413"/>
      <c r="KPG1486" s="433"/>
      <c r="KPH1486" s="413"/>
      <c r="KPI1486" s="411"/>
      <c r="KPJ1486" s="411"/>
      <c r="KPK1486" s="411"/>
      <c r="KPL1486" s="412"/>
      <c r="KPM1486" s="412"/>
      <c r="KPN1486" s="412"/>
      <c r="KPO1486" s="411"/>
      <c r="KPP1486" s="411"/>
      <c r="KPQ1486" s="413"/>
      <c r="KPR1486" s="413"/>
      <c r="KPS1486" s="433"/>
      <c r="KPT1486" s="413"/>
      <c r="KPU1486" s="411"/>
      <c r="KPV1486" s="411"/>
      <c r="KPW1486" s="411"/>
      <c r="KPX1486" s="412"/>
      <c r="KPY1486" s="412"/>
      <c r="KPZ1486" s="412"/>
      <c r="KQA1486" s="411"/>
      <c r="KQB1486" s="411"/>
      <c r="KQC1486" s="413"/>
      <c r="KQD1486" s="413"/>
      <c r="KQE1486" s="433"/>
      <c r="KQF1486" s="413"/>
      <c r="KQG1486" s="411"/>
      <c r="KQH1486" s="411"/>
      <c r="KQI1486" s="411"/>
      <c r="KQJ1486" s="412"/>
      <c r="KQK1486" s="412"/>
      <c r="KQL1486" s="412"/>
      <c r="KQM1486" s="411"/>
      <c r="KQN1486" s="411"/>
      <c r="KQO1486" s="413"/>
      <c r="KQP1486" s="413"/>
      <c r="KQQ1486" s="433"/>
      <c r="KQR1486" s="413"/>
      <c r="KQS1486" s="411"/>
      <c r="KQT1486" s="411"/>
      <c r="KQU1486" s="411"/>
      <c r="KQV1486" s="412"/>
      <c r="KQW1486" s="412"/>
      <c r="KQX1486" s="412"/>
      <c r="KQY1486" s="411"/>
      <c r="KQZ1486" s="411"/>
      <c r="KRA1486" s="413"/>
      <c r="KRB1486" s="413"/>
      <c r="KRC1486" s="433"/>
      <c r="KRD1486" s="413"/>
      <c r="KRE1486" s="411"/>
      <c r="KRF1486" s="411"/>
      <c r="KRG1486" s="411"/>
      <c r="KRH1486" s="412"/>
      <c r="KRI1486" s="412"/>
      <c r="KRJ1486" s="412"/>
      <c r="KRK1486" s="411"/>
      <c r="KRL1486" s="411"/>
      <c r="KRM1486" s="413"/>
      <c r="KRN1486" s="413"/>
      <c r="KRO1486" s="433"/>
      <c r="KRP1486" s="413"/>
      <c r="KRQ1486" s="411"/>
      <c r="KRR1486" s="411"/>
      <c r="KRS1486" s="411"/>
      <c r="KRT1486" s="412"/>
      <c r="KRU1486" s="412"/>
      <c r="KRV1486" s="412"/>
      <c r="KRW1486" s="411"/>
      <c r="KRX1486" s="411"/>
      <c r="KRY1486" s="413"/>
      <c r="KRZ1486" s="413"/>
      <c r="KSA1486" s="433"/>
      <c r="KSB1486" s="413"/>
      <c r="KSC1486" s="411"/>
      <c r="KSD1486" s="411"/>
      <c r="KSE1486" s="411"/>
      <c r="KSF1486" s="412"/>
      <c r="KSG1486" s="412"/>
      <c r="KSH1486" s="412"/>
      <c r="KSI1486" s="411"/>
      <c r="KSJ1486" s="411"/>
      <c r="KSK1486" s="413"/>
      <c r="KSL1486" s="413"/>
      <c r="KSM1486" s="433"/>
      <c r="KSN1486" s="413"/>
      <c r="KSO1486" s="411"/>
      <c r="KSP1486" s="411"/>
      <c r="KSQ1486" s="411"/>
      <c r="KSR1486" s="412"/>
      <c r="KSS1486" s="412"/>
      <c r="KST1486" s="412"/>
      <c r="KSU1486" s="411"/>
      <c r="KSV1486" s="411"/>
      <c r="KSW1486" s="413"/>
      <c r="KSX1486" s="413"/>
      <c r="KSY1486" s="433"/>
      <c r="KSZ1486" s="413"/>
      <c r="KTA1486" s="411"/>
      <c r="KTB1486" s="411"/>
      <c r="KTC1486" s="411"/>
      <c r="KTD1486" s="412"/>
      <c r="KTE1486" s="412"/>
      <c r="KTF1486" s="412"/>
      <c r="KTG1486" s="411"/>
      <c r="KTH1486" s="411"/>
      <c r="KTI1486" s="413"/>
      <c r="KTJ1486" s="413"/>
      <c r="KTK1486" s="433"/>
      <c r="KTL1486" s="413"/>
      <c r="KTM1486" s="411"/>
      <c r="KTN1486" s="411"/>
      <c r="KTO1486" s="411"/>
      <c r="KTP1486" s="412"/>
      <c r="KTQ1486" s="412"/>
      <c r="KTR1486" s="412"/>
      <c r="KTS1486" s="411"/>
      <c r="KTT1486" s="411"/>
      <c r="KTU1486" s="413"/>
      <c r="KTV1486" s="413"/>
      <c r="KTW1486" s="433"/>
      <c r="KTX1486" s="413"/>
      <c r="KTY1486" s="411"/>
      <c r="KTZ1486" s="411"/>
      <c r="KUA1486" s="411"/>
      <c r="KUB1486" s="412"/>
      <c r="KUC1486" s="412"/>
      <c r="KUD1486" s="412"/>
      <c r="KUE1486" s="411"/>
      <c r="KUF1486" s="411"/>
      <c r="KUG1486" s="413"/>
      <c r="KUH1486" s="413"/>
      <c r="KUI1486" s="433"/>
      <c r="KUJ1486" s="413"/>
      <c r="KUK1486" s="411"/>
      <c r="KUL1486" s="411"/>
      <c r="KUM1486" s="411"/>
      <c r="KUN1486" s="412"/>
      <c r="KUO1486" s="412"/>
      <c r="KUP1486" s="412"/>
      <c r="KUQ1486" s="411"/>
      <c r="KUR1486" s="411"/>
      <c r="KUS1486" s="413"/>
      <c r="KUT1486" s="413"/>
      <c r="KUU1486" s="433"/>
      <c r="KUV1486" s="413"/>
      <c r="KUW1486" s="411"/>
      <c r="KUX1486" s="411"/>
      <c r="KUY1486" s="411"/>
      <c r="KUZ1486" s="412"/>
      <c r="KVA1486" s="412"/>
      <c r="KVB1486" s="412"/>
      <c r="KVC1486" s="411"/>
      <c r="KVD1486" s="411"/>
      <c r="KVE1486" s="413"/>
      <c r="KVF1486" s="413"/>
      <c r="KVG1486" s="433"/>
      <c r="KVH1486" s="413"/>
      <c r="KVI1486" s="411"/>
      <c r="KVJ1486" s="411"/>
      <c r="KVK1486" s="411"/>
      <c r="KVL1486" s="412"/>
      <c r="KVM1486" s="412"/>
      <c r="KVN1486" s="412"/>
      <c r="KVO1486" s="411"/>
      <c r="KVP1486" s="411"/>
      <c r="KVQ1486" s="413"/>
      <c r="KVR1486" s="413"/>
      <c r="KVS1486" s="433"/>
      <c r="KVT1486" s="413"/>
      <c r="KVU1486" s="411"/>
      <c r="KVV1486" s="411"/>
      <c r="KVW1486" s="411"/>
      <c r="KVX1486" s="412"/>
      <c r="KVY1486" s="412"/>
      <c r="KVZ1486" s="412"/>
      <c r="KWA1486" s="411"/>
      <c r="KWB1486" s="411"/>
      <c r="KWC1486" s="413"/>
      <c r="KWD1486" s="413"/>
      <c r="KWE1486" s="433"/>
      <c r="KWF1486" s="413"/>
      <c r="KWG1486" s="411"/>
      <c r="KWH1486" s="411"/>
      <c r="KWI1486" s="411"/>
      <c r="KWJ1486" s="412"/>
      <c r="KWK1486" s="412"/>
      <c r="KWL1486" s="412"/>
      <c r="KWM1486" s="411"/>
      <c r="KWN1486" s="411"/>
      <c r="KWO1486" s="413"/>
      <c r="KWP1486" s="413"/>
      <c r="KWQ1486" s="433"/>
      <c r="KWR1486" s="413"/>
      <c r="KWS1486" s="411"/>
      <c r="KWT1486" s="411"/>
      <c r="KWU1486" s="411"/>
      <c r="KWV1486" s="412"/>
      <c r="KWW1486" s="412"/>
      <c r="KWX1486" s="412"/>
      <c r="KWY1486" s="411"/>
      <c r="KWZ1486" s="411"/>
      <c r="KXA1486" s="413"/>
      <c r="KXB1486" s="413"/>
      <c r="KXC1486" s="433"/>
      <c r="KXD1486" s="413"/>
      <c r="KXE1486" s="411"/>
      <c r="KXF1486" s="411"/>
      <c r="KXG1486" s="411"/>
      <c r="KXH1486" s="412"/>
      <c r="KXI1486" s="412"/>
      <c r="KXJ1486" s="412"/>
      <c r="KXK1486" s="411"/>
      <c r="KXL1486" s="411"/>
      <c r="KXM1486" s="413"/>
      <c r="KXN1486" s="413"/>
      <c r="KXO1486" s="433"/>
      <c r="KXP1486" s="413"/>
      <c r="KXQ1486" s="411"/>
      <c r="KXR1486" s="411"/>
      <c r="KXS1486" s="411"/>
      <c r="KXT1486" s="412"/>
      <c r="KXU1486" s="412"/>
      <c r="KXV1486" s="412"/>
      <c r="KXW1486" s="411"/>
      <c r="KXX1486" s="411"/>
      <c r="KXY1486" s="413"/>
      <c r="KXZ1486" s="413"/>
      <c r="KYA1486" s="433"/>
      <c r="KYB1486" s="413"/>
      <c r="KYC1486" s="411"/>
      <c r="KYD1486" s="411"/>
      <c r="KYE1486" s="411"/>
      <c r="KYF1486" s="412"/>
      <c r="KYG1486" s="412"/>
      <c r="KYH1486" s="412"/>
      <c r="KYI1486" s="411"/>
      <c r="KYJ1486" s="411"/>
      <c r="KYK1486" s="413"/>
      <c r="KYL1486" s="413"/>
      <c r="KYM1486" s="433"/>
      <c r="KYN1486" s="413"/>
      <c r="KYO1486" s="411"/>
      <c r="KYP1486" s="411"/>
      <c r="KYQ1486" s="411"/>
      <c r="KYR1486" s="412"/>
      <c r="KYS1486" s="412"/>
      <c r="KYT1486" s="412"/>
      <c r="KYU1486" s="411"/>
      <c r="KYV1486" s="411"/>
      <c r="KYW1486" s="413"/>
      <c r="KYX1486" s="413"/>
      <c r="KYY1486" s="433"/>
      <c r="KYZ1486" s="413"/>
      <c r="KZA1486" s="411"/>
      <c r="KZB1486" s="411"/>
      <c r="KZC1486" s="411"/>
      <c r="KZD1486" s="412"/>
      <c r="KZE1486" s="412"/>
      <c r="KZF1486" s="412"/>
      <c r="KZG1486" s="411"/>
      <c r="KZH1486" s="411"/>
      <c r="KZI1486" s="413"/>
      <c r="KZJ1486" s="413"/>
      <c r="KZK1486" s="433"/>
      <c r="KZL1486" s="413"/>
      <c r="KZM1486" s="411"/>
      <c r="KZN1486" s="411"/>
      <c r="KZO1486" s="411"/>
      <c r="KZP1486" s="412"/>
      <c r="KZQ1486" s="412"/>
      <c r="KZR1486" s="412"/>
      <c r="KZS1486" s="411"/>
      <c r="KZT1486" s="411"/>
      <c r="KZU1486" s="413"/>
      <c r="KZV1486" s="413"/>
      <c r="KZW1486" s="433"/>
      <c r="KZX1486" s="413"/>
      <c r="KZY1486" s="411"/>
      <c r="KZZ1486" s="411"/>
      <c r="LAA1486" s="411"/>
      <c r="LAB1486" s="412"/>
      <c r="LAC1486" s="412"/>
      <c r="LAD1486" s="412"/>
      <c r="LAE1486" s="411"/>
      <c r="LAF1486" s="411"/>
      <c r="LAG1486" s="413"/>
      <c r="LAH1486" s="413"/>
      <c r="LAI1486" s="433"/>
      <c r="LAJ1486" s="413"/>
      <c r="LAK1486" s="411"/>
      <c r="LAL1486" s="411"/>
      <c r="LAM1486" s="411"/>
      <c r="LAN1486" s="412"/>
      <c r="LAO1486" s="412"/>
      <c r="LAP1486" s="412"/>
      <c r="LAQ1486" s="411"/>
      <c r="LAR1486" s="411"/>
      <c r="LAS1486" s="413"/>
      <c r="LAT1486" s="413"/>
      <c r="LAU1486" s="433"/>
      <c r="LAV1486" s="413"/>
      <c r="LAW1486" s="411"/>
      <c r="LAX1486" s="411"/>
      <c r="LAY1486" s="411"/>
      <c r="LAZ1486" s="412"/>
      <c r="LBA1486" s="412"/>
      <c r="LBB1486" s="412"/>
      <c r="LBC1486" s="411"/>
      <c r="LBD1486" s="411"/>
      <c r="LBE1486" s="413"/>
      <c r="LBF1486" s="413"/>
      <c r="LBG1486" s="433"/>
      <c r="LBH1486" s="413"/>
      <c r="LBI1486" s="411"/>
      <c r="LBJ1486" s="411"/>
      <c r="LBK1486" s="411"/>
      <c r="LBL1486" s="412"/>
      <c r="LBM1486" s="412"/>
      <c r="LBN1486" s="412"/>
      <c r="LBO1486" s="411"/>
      <c r="LBP1486" s="411"/>
      <c r="LBQ1486" s="413"/>
      <c r="LBR1486" s="413"/>
      <c r="LBS1486" s="433"/>
      <c r="LBT1486" s="413"/>
      <c r="LBU1486" s="411"/>
      <c r="LBV1486" s="411"/>
      <c r="LBW1486" s="411"/>
      <c r="LBX1486" s="412"/>
      <c r="LBY1486" s="412"/>
      <c r="LBZ1486" s="412"/>
      <c r="LCA1486" s="411"/>
      <c r="LCB1486" s="411"/>
      <c r="LCC1486" s="413"/>
      <c r="LCD1486" s="413"/>
      <c r="LCE1486" s="433"/>
      <c r="LCF1486" s="413"/>
      <c r="LCG1486" s="411"/>
      <c r="LCH1486" s="411"/>
      <c r="LCI1486" s="411"/>
      <c r="LCJ1486" s="412"/>
      <c r="LCK1486" s="412"/>
      <c r="LCL1486" s="412"/>
      <c r="LCM1486" s="411"/>
      <c r="LCN1486" s="411"/>
      <c r="LCO1486" s="413"/>
      <c r="LCP1486" s="413"/>
      <c r="LCQ1486" s="433"/>
      <c r="LCR1486" s="413"/>
      <c r="LCS1486" s="411"/>
      <c r="LCT1486" s="411"/>
      <c r="LCU1486" s="411"/>
      <c r="LCV1486" s="412"/>
      <c r="LCW1486" s="412"/>
      <c r="LCX1486" s="412"/>
      <c r="LCY1486" s="411"/>
      <c r="LCZ1486" s="411"/>
      <c r="LDA1486" s="413"/>
      <c r="LDB1486" s="413"/>
      <c r="LDC1486" s="433"/>
      <c r="LDD1486" s="413"/>
      <c r="LDE1486" s="411"/>
      <c r="LDF1486" s="411"/>
      <c r="LDG1486" s="411"/>
      <c r="LDH1486" s="412"/>
      <c r="LDI1486" s="412"/>
      <c r="LDJ1486" s="412"/>
      <c r="LDK1486" s="411"/>
      <c r="LDL1486" s="411"/>
      <c r="LDM1486" s="413"/>
      <c r="LDN1486" s="413"/>
      <c r="LDO1486" s="433"/>
      <c r="LDP1486" s="413"/>
      <c r="LDQ1486" s="411"/>
      <c r="LDR1486" s="411"/>
      <c r="LDS1486" s="411"/>
      <c r="LDT1486" s="412"/>
      <c r="LDU1486" s="412"/>
      <c r="LDV1486" s="412"/>
      <c r="LDW1486" s="411"/>
      <c r="LDX1486" s="411"/>
      <c r="LDY1486" s="413"/>
      <c r="LDZ1486" s="413"/>
      <c r="LEA1486" s="433"/>
      <c r="LEB1486" s="413"/>
      <c r="LEC1486" s="411"/>
      <c r="LED1486" s="411"/>
      <c r="LEE1486" s="411"/>
      <c r="LEF1486" s="412"/>
      <c r="LEG1486" s="412"/>
      <c r="LEH1486" s="412"/>
      <c r="LEI1486" s="411"/>
      <c r="LEJ1486" s="411"/>
      <c r="LEK1486" s="413"/>
      <c r="LEL1486" s="413"/>
      <c r="LEM1486" s="433"/>
      <c r="LEN1486" s="413"/>
      <c r="LEO1486" s="411"/>
      <c r="LEP1486" s="411"/>
      <c r="LEQ1486" s="411"/>
      <c r="LER1486" s="412"/>
      <c r="LES1486" s="412"/>
      <c r="LET1486" s="412"/>
      <c r="LEU1486" s="411"/>
      <c r="LEV1486" s="411"/>
      <c r="LEW1486" s="413"/>
      <c r="LEX1486" s="413"/>
      <c r="LEY1486" s="433"/>
      <c r="LEZ1486" s="413"/>
      <c r="LFA1486" s="411"/>
      <c r="LFB1486" s="411"/>
      <c r="LFC1486" s="411"/>
      <c r="LFD1486" s="412"/>
      <c r="LFE1486" s="412"/>
      <c r="LFF1486" s="412"/>
      <c r="LFG1486" s="411"/>
      <c r="LFH1486" s="411"/>
      <c r="LFI1486" s="413"/>
      <c r="LFJ1486" s="413"/>
      <c r="LFK1486" s="433"/>
      <c r="LFL1486" s="413"/>
      <c r="LFM1486" s="411"/>
      <c r="LFN1486" s="411"/>
      <c r="LFO1486" s="411"/>
      <c r="LFP1486" s="412"/>
      <c r="LFQ1486" s="412"/>
      <c r="LFR1486" s="412"/>
      <c r="LFS1486" s="411"/>
      <c r="LFT1486" s="411"/>
      <c r="LFU1486" s="413"/>
      <c r="LFV1486" s="413"/>
      <c r="LFW1486" s="433"/>
      <c r="LFX1486" s="413"/>
      <c r="LFY1486" s="411"/>
      <c r="LFZ1486" s="411"/>
      <c r="LGA1486" s="411"/>
      <c r="LGB1486" s="412"/>
      <c r="LGC1486" s="412"/>
      <c r="LGD1486" s="412"/>
      <c r="LGE1486" s="411"/>
      <c r="LGF1486" s="411"/>
      <c r="LGG1486" s="413"/>
      <c r="LGH1486" s="413"/>
      <c r="LGI1486" s="433"/>
      <c r="LGJ1486" s="413"/>
      <c r="LGK1486" s="411"/>
      <c r="LGL1486" s="411"/>
      <c r="LGM1486" s="411"/>
      <c r="LGN1486" s="412"/>
      <c r="LGO1486" s="412"/>
      <c r="LGP1486" s="412"/>
      <c r="LGQ1486" s="411"/>
      <c r="LGR1486" s="411"/>
      <c r="LGS1486" s="413"/>
      <c r="LGT1486" s="413"/>
      <c r="LGU1486" s="433"/>
      <c r="LGV1486" s="413"/>
      <c r="LGW1486" s="411"/>
      <c r="LGX1486" s="411"/>
      <c r="LGY1486" s="411"/>
      <c r="LGZ1486" s="412"/>
      <c r="LHA1486" s="412"/>
      <c r="LHB1486" s="412"/>
      <c r="LHC1486" s="411"/>
      <c r="LHD1486" s="411"/>
      <c r="LHE1486" s="413"/>
      <c r="LHF1486" s="413"/>
      <c r="LHG1486" s="433"/>
      <c r="LHH1486" s="413"/>
      <c r="LHI1486" s="411"/>
      <c r="LHJ1486" s="411"/>
      <c r="LHK1486" s="411"/>
      <c r="LHL1486" s="412"/>
      <c r="LHM1486" s="412"/>
      <c r="LHN1486" s="412"/>
      <c r="LHO1486" s="411"/>
      <c r="LHP1486" s="411"/>
      <c r="LHQ1486" s="413"/>
      <c r="LHR1486" s="413"/>
      <c r="LHS1486" s="433"/>
      <c r="LHT1486" s="413"/>
      <c r="LHU1486" s="411"/>
      <c r="LHV1486" s="411"/>
      <c r="LHW1486" s="411"/>
      <c r="LHX1486" s="412"/>
      <c r="LHY1486" s="412"/>
      <c r="LHZ1486" s="412"/>
      <c r="LIA1486" s="411"/>
      <c r="LIB1486" s="411"/>
      <c r="LIC1486" s="413"/>
      <c r="LID1486" s="413"/>
      <c r="LIE1486" s="433"/>
      <c r="LIF1486" s="413"/>
      <c r="LIG1486" s="411"/>
      <c r="LIH1486" s="411"/>
      <c r="LII1486" s="411"/>
      <c r="LIJ1486" s="412"/>
      <c r="LIK1486" s="412"/>
      <c r="LIL1486" s="412"/>
      <c r="LIM1486" s="411"/>
      <c r="LIN1486" s="411"/>
      <c r="LIO1486" s="413"/>
      <c r="LIP1486" s="413"/>
      <c r="LIQ1486" s="433"/>
      <c r="LIR1486" s="413"/>
      <c r="LIS1486" s="411"/>
      <c r="LIT1486" s="411"/>
      <c r="LIU1486" s="411"/>
      <c r="LIV1486" s="412"/>
      <c r="LIW1486" s="412"/>
      <c r="LIX1486" s="412"/>
      <c r="LIY1486" s="411"/>
      <c r="LIZ1486" s="411"/>
      <c r="LJA1486" s="413"/>
      <c r="LJB1486" s="413"/>
      <c r="LJC1486" s="433"/>
      <c r="LJD1486" s="413"/>
      <c r="LJE1486" s="411"/>
      <c r="LJF1486" s="411"/>
      <c r="LJG1486" s="411"/>
      <c r="LJH1486" s="412"/>
      <c r="LJI1486" s="412"/>
      <c r="LJJ1486" s="412"/>
      <c r="LJK1486" s="411"/>
      <c r="LJL1486" s="411"/>
      <c r="LJM1486" s="413"/>
      <c r="LJN1486" s="413"/>
      <c r="LJO1486" s="433"/>
      <c r="LJP1486" s="413"/>
      <c r="LJQ1486" s="411"/>
      <c r="LJR1486" s="411"/>
      <c r="LJS1486" s="411"/>
      <c r="LJT1486" s="412"/>
      <c r="LJU1486" s="412"/>
      <c r="LJV1486" s="412"/>
      <c r="LJW1486" s="411"/>
      <c r="LJX1486" s="411"/>
      <c r="LJY1486" s="413"/>
      <c r="LJZ1486" s="413"/>
      <c r="LKA1486" s="433"/>
      <c r="LKB1486" s="413"/>
      <c r="LKC1486" s="411"/>
      <c r="LKD1486" s="411"/>
      <c r="LKE1486" s="411"/>
      <c r="LKF1486" s="412"/>
      <c r="LKG1486" s="412"/>
      <c r="LKH1486" s="412"/>
      <c r="LKI1486" s="411"/>
      <c r="LKJ1486" s="411"/>
      <c r="LKK1486" s="413"/>
      <c r="LKL1486" s="413"/>
      <c r="LKM1486" s="433"/>
      <c r="LKN1486" s="413"/>
      <c r="LKO1486" s="411"/>
      <c r="LKP1486" s="411"/>
      <c r="LKQ1486" s="411"/>
      <c r="LKR1486" s="412"/>
      <c r="LKS1486" s="412"/>
      <c r="LKT1486" s="412"/>
      <c r="LKU1486" s="411"/>
      <c r="LKV1486" s="411"/>
      <c r="LKW1486" s="413"/>
      <c r="LKX1486" s="413"/>
      <c r="LKY1486" s="433"/>
      <c r="LKZ1486" s="413"/>
      <c r="LLA1486" s="411"/>
      <c r="LLB1486" s="411"/>
      <c r="LLC1486" s="411"/>
      <c r="LLD1486" s="412"/>
      <c r="LLE1486" s="412"/>
      <c r="LLF1486" s="412"/>
      <c r="LLG1486" s="411"/>
      <c r="LLH1486" s="411"/>
      <c r="LLI1486" s="413"/>
      <c r="LLJ1486" s="413"/>
      <c r="LLK1486" s="433"/>
      <c r="LLL1486" s="413"/>
      <c r="LLM1486" s="411"/>
      <c r="LLN1486" s="411"/>
      <c r="LLO1486" s="411"/>
      <c r="LLP1486" s="412"/>
      <c r="LLQ1486" s="412"/>
      <c r="LLR1486" s="412"/>
      <c r="LLS1486" s="411"/>
      <c r="LLT1486" s="411"/>
      <c r="LLU1486" s="413"/>
      <c r="LLV1486" s="413"/>
      <c r="LLW1486" s="433"/>
      <c r="LLX1486" s="413"/>
      <c r="LLY1486" s="411"/>
      <c r="LLZ1486" s="411"/>
      <c r="LMA1486" s="411"/>
      <c r="LMB1486" s="412"/>
      <c r="LMC1486" s="412"/>
      <c r="LMD1486" s="412"/>
      <c r="LME1486" s="411"/>
      <c r="LMF1486" s="411"/>
      <c r="LMG1486" s="413"/>
      <c r="LMH1486" s="413"/>
      <c r="LMI1486" s="433"/>
      <c r="LMJ1486" s="413"/>
      <c r="LMK1486" s="411"/>
      <c r="LML1486" s="411"/>
      <c r="LMM1486" s="411"/>
      <c r="LMN1486" s="412"/>
      <c r="LMO1486" s="412"/>
      <c r="LMP1486" s="412"/>
      <c r="LMQ1486" s="411"/>
      <c r="LMR1486" s="411"/>
      <c r="LMS1486" s="413"/>
      <c r="LMT1486" s="413"/>
      <c r="LMU1486" s="433"/>
      <c r="LMV1486" s="413"/>
      <c r="LMW1486" s="411"/>
      <c r="LMX1486" s="411"/>
      <c r="LMY1486" s="411"/>
      <c r="LMZ1486" s="412"/>
      <c r="LNA1486" s="412"/>
      <c r="LNB1486" s="412"/>
      <c r="LNC1486" s="411"/>
      <c r="LND1486" s="411"/>
      <c r="LNE1486" s="413"/>
      <c r="LNF1486" s="413"/>
      <c r="LNG1486" s="433"/>
      <c r="LNH1486" s="413"/>
      <c r="LNI1486" s="411"/>
      <c r="LNJ1486" s="411"/>
      <c r="LNK1486" s="411"/>
      <c r="LNL1486" s="412"/>
      <c r="LNM1486" s="412"/>
      <c r="LNN1486" s="412"/>
      <c r="LNO1486" s="411"/>
      <c r="LNP1486" s="411"/>
      <c r="LNQ1486" s="413"/>
      <c r="LNR1486" s="413"/>
      <c r="LNS1486" s="433"/>
      <c r="LNT1486" s="413"/>
      <c r="LNU1486" s="411"/>
      <c r="LNV1486" s="411"/>
      <c r="LNW1486" s="411"/>
      <c r="LNX1486" s="412"/>
      <c r="LNY1486" s="412"/>
      <c r="LNZ1486" s="412"/>
      <c r="LOA1486" s="411"/>
      <c r="LOB1486" s="411"/>
      <c r="LOC1486" s="413"/>
      <c r="LOD1486" s="413"/>
      <c r="LOE1486" s="433"/>
      <c r="LOF1486" s="413"/>
      <c r="LOG1486" s="411"/>
      <c r="LOH1486" s="411"/>
      <c r="LOI1486" s="411"/>
      <c r="LOJ1486" s="412"/>
      <c r="LOK1486" s="412"/>
      <c r="LOL1486" s="412"/>
      <c r="LOM1486" s="411"/>
      <c r="LON1486" s="411"/>
      <c r="LOO1486" s="413"/>
      <c r="LOP1486" s="413"/>
      <c r="LOQ1486" s="433"/>
      <c r="LOR1486" s="413"/>
      <c r="LOS1486" s="411"/>
      <c r="LOT1486" s="411"/>
      <c r="LOU1486" s="411"/>
      <c r="LOV1486" s="412"/>
      <c r="LOW1486" s="412"/>
      <c r="LOX1486" s="412"/>
      <c r="LOY1486" s="411"/>
      <c r="LOZ1486" s="411"/>
      <c r="LPA1486" s="413"/>
      <c r="LPB1486" s="413"/>
      <c r="LPC1486" s="433"/>
      <c r="LPD1486" s="413"/>
      <c r="LPE1486" s="411"/>
      <c r="LPF1486" s="411"/>
      <c r="LPG1486" s="411"/>
      <c r="LPH1486" s="412"/>
      <c r="LPI1486" s="412"/>
      <c r="LPJ1486" s="412"/>
      <c r="LPK1486" s="411"/>
      <c r="LPL1486" s="411"/>
      <c r="LPM1486" s="413"/>
      <c r="LPN1486" s="413"/>
      <c r="LPO1486" s="433"/>
      <c r="LPP1486" s="413"/>
      <c r="LPQ1486" s="411"/>
      <c r="LPR1486" s="411"/>
      <c r="LPS1486" s="411"/>
      <c r="LPT1486" s="412"/>
      <c r="LPU1486" s="412"/>
      <c r="LPV1486" s="412"/>
      <c r="LPW1486" s="411"/>
      <c r="LPX1486" s="411"/>
      <c r="LPY1486" s="413"/>
      <c r="LPZ1486" s="413"/>
      <c r="LQA1486" s="433"/>
      <c r="LQB1486" s="413"/>
      <c r="LQC1486" s="411"/>
      <c r="LQD1486" s="411"/>
      <c r="LQE1486" s="411"/>
      <c r="LQF1486" s="412"/>
      <c r="LQG1486" s="412"/>
      <c r="LQH1486" s="412"/>
      <c r="LQI1486" s="411"/>
      <c r="LQJ1486" s="411"/>
      <c r="LQK1486" s="413"/>
      <c r="LQL1486" s="413"/>
      <c r="LQM1486" s="433"/>
      <c r="LQN1486" s="413"/>
      <c r="LQO1486" s="411"/>
      <c r="LQP1486" s="411"/>
      <c r="LQQ1486" s="411"/>
      <c r="LQR1486" s="412"/>
      <c r="LQS1486" s="412"/>
      <c r="LQT1486" s="412"/>
      <c r="LQU1486" s="411"/>
      <c r="LQV1486" s="411"/>
      <c r="LQW1486" s="413"/>
      <c r="LQX1486" s="413"/>
      <c r="LQY1486" s="433"/>
      <c r="LQZ1486" s="413"/>
      <c r="LRA1486" s="411"/>
      <c r="LRB1486" s="411"/>
      <c r="LRC1486" s="411"/>
      <c r="LRD1486" s="412"/>
      <c r="LRE1486" s="412"/>
      <c r="LRF1486" s="412"/>
      <c r="LRG1486" s="411"/>
      <c r="LRH1486" s="411"/>
      <c r="LRI1486" s="413"/>
      <c r="LRJ1486" s="413"/>
      <c r="LRK1486" s="433"/>
      <c r="LRL1486" s="413"/>
      <c r="LRM1486" s="411"/>
      <c r="LRN1486" s="411"/>
      <c r="LRO1486" s="411"/>
      <c r="LRP1486" s="412"/>
      <c r="LRQ1486" s="412"/>
      <c r="LRR1486" s="412"/>
      <c r="LRS1486" s="411"/>
      <c r="LRT1486" s="411"/>
      <c r="LRU1486" s="413"/>
      <c r="LRV1486" s="413"/>
      <c r="LRW1486" s="433"/>
      <c r="LRX1486" s="413"/>
      <c r="LRY1486" s="411"/>
      <c r="LRZ1486" s="411"/>
      <c r="LSA1486" s="411"/>
      <c r="LSB1486" s="412"/>
      <c r="LSC1486" s="412"/>
      <c r="LSD1486" s="412"/>
      <c r="LSE1486" s="411"/>
      <c r="LSF1486" s="411"/>
      <c r="LSG1486" s="413"/>
      <c r="LSH1486" s="413"/>
      <c r="LSI1486" s="433"/>
      <c r="LSJ1486" s="413"/>
      <c r="LSK1486" s="411"/>
      <c r="LSL1486" s="411"/>
      <c r="LSM1486" s="411"/>
      <c r="LSN1486" s="412"/>
      <c r="LSO1486" s="412"/>
      <c r="LSP1486" s="412"/>
      <c r="LSQ1486" s="411"/>
      <c r="LSR1486" s="411"/>
      <c r="LSS1486" s="413"/>
      <c r="LST1486" s="413"/>
      <c r="LSU1486" s="433"/>
      <c r="LSV1486" s="413"/>
      <c r="LSW1486" s="411"/>
      <c r="LSX1486" s="411"/>
      <c r="LSY1486" s="411"/>
      <c r="LSZ1486" s="412"/>
      <c r="LTA1486" s="412"/>
      <c r="LTB1486" s="412"/>
      <c r="LTC1486" s="411"/>
      <c r="LTD1486" s="411"/>
      <c r="LTE1486" s="413"/>
      <c r="LTF1486" s="413"/>
      <c r="LTG1486" s="433"/>
      <c r="LTH1486" s="413"/>
      <c r="LTI1486" s="411"/>
      <c r="LTJ1486" s="411"/>
      <c r="LTK1486" s="411"/>
      <c r="LTL1486" s="412"/>
      <c r="LTM1486" s="412"/>
      <c r="LTN1486" s="412"/>
      <c r="LTO1486" s="411"/>
      <c r="LTP1486" s="411"/>
      <c r="LTQ1486" s="413"/>
      <c r="LTR1486" s="413"/>
      <c r="LTS1486" s="433"/>
      <c r="LTT1486" s="413"/>
      <c r="LTU1486" s="411"/>
      <c r="LTV1486" s="411"/>
      <c r="LTW1486" s="411"/>
      <c r="LTX1486" s="412"/>
      <c r="LTY1486" s="412"/>
      <c r="LTZ1486" s="412"/>
      <c r="LUA1486" s="411"/>
      <c r="LUB1486" s="411"/>
      <c r="LUC1486" s="413"/>
      <c r="LUD1486" s="413"/>
      <c r="LUE1486" s="433"/>
      <c r="LUF1486" s="413"/>
      <c r="LUG1486" s="411"/>
      <c r="LUH1486" s="411"/>
      <c r="LUI1486" s="411"/>
      <c r="LUJ1486" s="412"/>
      <c r="LUK1486" s="412"/>
      <c r="LUL1486" s="412"/>
      <c r="LUM1486" s="411"/>
      <c r="LUN1486" s="411"/>
      <c r="LUO1486" s="413"/>
      <c r="LUP1486" s="413"/>
      <c r="LUQ1486" s="433"/>
      <c r="LUR1486" s="413"/>
      <c r="LUS1486" s="411"/>
      <c r="LUT1486" s="411"/>
      <c r="LUU1486" s="411"/>
      <c r="LUV1486" s="412"/>
      <c r="LUW1486" s="412"/>
      <c r="LUX1486" s="412"/>
      <c r="LUY1486" s="411"/>
      <c r="LUZ1486" s="411"/>
      <c r="LVA1486" s="413"/>
      <c r="LVB1486" s="413"/>
      <c r="LVC1486" s="433"/>
      <c r="LVD1486" s="413"/>
      <c r="LVE1486" s="411"/>
      <c r="LVF1486" s="411"/>
      <c r="LVG1486" s="411"/>
      <c r="LVH1486" s="412"/>
      <c r="LVI1486" s="412"/>
      <c r="LVJ1486" s="412"/>
      <c r="LVK1486" s="411"/>
      <c r="LVL1486" s="411"/>
      <c r="LVM1486" s="413"/>
      <c r="LVN1486" s="413"/>
      <c r="LVO1486" s="433"/>
      <c r="LVP1486" s="413"/>
      <c r="LVQ1486" s="411"/>
      <c r="LVR1486" s="411"/>
      <c r="LVS1486" s="411"/>
      <c r="LVT1486" s="412"/>
      <c r="LVU1486" s="412"/>
      <c r="LVV1486" s="412"/>
      <c r="LVW1486" s="411"/>
      <c r="LVX1486" s="411"/>
      <c r="LVY1486" s="413"/>
      <c r="LVZ1486" s="413"/>
      <c r="LWA1486" s="433"/>
      <c r="LWB1486" s="413"/>
      <c r="LWC1486" s="411"/>
      <c r="LWD1486" s="411"/>
      <c r="LWE1486" s="411"/>
      <c r="LWF1486" s="412"/>
      <c r="LWG1486" s="412"/>
      <c r="LWH1486" s="412"/>
      <c r="LWI1486" s="411"/>
      <c r="LWJ1486" s="411"/>
      <c r="LWK1486" s="413"/>
      <c r="LWL1486" s="413"/>
      <c r="LWM1486" s="433"/>
      <c r="LWN1486" s="413"/>
      <c r="LWO1486" s="411"/>
      <c r="LWP1486" s="411"/>
      <c r="LWQ1486" s="411"/>
      <c r="LWR1486" s="412"/>
      <c r="LWS1486" s="412"/>
      <c r="LWT1486" s="412"/>
      <c r="LWU1486" s="411"/>
      <c r="LWV1486" s="411"/>
      <c r="LWW1486" s="413"/>
      <c r="LWX1486" s="413"/>
      <c r="LWY1486" s="433"/>
      <c r="LWZ1486" s="413"/>
      <c r="LXA1486" s="411"/>
      <c r="LXB1486" s="411"/>
      <c r="LXC1486" s="411"/>
      <c r="LXD1486" s="412"/>
      <c r="LXE1486" s="412"/>
      <c r="LXF1486" s="412"/>
      <c r="LXG1486" s="411"/>
      <c r="LXH1486" s="411"/>
      <c r="LXI1486" s="413"/>
      <c r="LXJ1486" s="413"/>
      <c r="LXK1486" s="433"/>
      <c r="LXL1486" s="413"/>
      <c r="LXM1486" s="411"/>
      <c r="LXN1486" s="411"/>
      <c r="LXO1486" s="411"/>
      <c r="LXP1486" s="412"/>
      <c r="LXQ1486" s="412"/>
      <c r="LXR1486" s="412"/>
      <c r="LXS1486" s="411"/>
      <c r="LXT1486" s="411"/>
      <c r="LXU1486" s="413"/>
      <c r="LXV1486" s="413"/>
      <c r="LXW1486" s="433"/>
      <c r="LXX1486" s="413"/>
      <c r="LXY1486" s="411"/>
      <c r="LXZ1486" s="411"/>
      <c r="LYA1486" s="411"/>
      <c r="LYB1486" s="412"/>
      <c r="LYC1486" s="412"/>
      <c r="LYD1486" s="412"/>
      <c r="LYE1486" s="411"/>
      <c r="LYF1486" s="411"/>
      <c r="LYG1486" s="413"/>
      <c r="LYH1486" s="413"/>
      <c r="LYI1486" s="433"/>
      <c r="LYJ1486" s="413"/>
      <c r="LYK1486" s="411"/>
      <c r="LYL1486" s="411"/>
      <c r="LYM1486" s="411"/>
      <c r="LYN1486" s="412"/>
      <c r="LYO1486" s="412"/>
      <c r="LYP1486" s="412"/>
      <c r="LYQ1486" s="411"/>
      <c r="LYR1486" s="411"/>
      <c r="LYS1486" s="413"/>
      <c r="LYT1486" s="413"/>
      <c r="LYU1486" s="433"/>
      <c r="LYV1486" s="413"/>
      <c r="LYW1486" s="411"/>
      <c r="LYX1486" s="411"/>
      <c r="LYY1486" s="411"/>
      <c r="LYZ1486" s="412"/>
      <c r="LZA1486" s="412"/>
      <c r="LZB1486" s="412"/>
      <c r="LZC1486" s="411"/>
      <c r="LZD1486" s="411"/>
      <c r="LZE1486" s="413"/>
      <c r="LZF1486" s="413"/>
      <c r="LZG1486" s="433"/>
      <c r="LZH1486" s="413"/>
      <c r="LZI1486" s="411"/>
      <c r="LZJ1486" s="411"/>
      <c r="LZK1486" s="411"/>
      <c r="LZL1486" s="412"/>
      <c r="LZM1486" s="412"/>
      <c r="LZN1486" s="412"/>
      <c r="LZO1486" s="411"/>
      <c r="LZP1486" s="411"/>
      <c r="LZQ1486" s="413"/>
      <c r="LZR1486" s="413"/>
      <c r="LZS1486" s="433"/>
      <c r="LZT1486" s="413"/>
      <c r="LZU1486" s="411"/>
      <c r="LZV1486" s="411"/>
      <c r="LZW1486" s="411"/>
      <c r="LZX1486" s="412"/>
      <c r="LZY1486" s="412"/>
      <c r="LZZ1486" s="412"/>
      <c r="MAA1486" s="411"/>
      <c r="MAB1486" s="411"/>
      <c r="MAC1486" s="413"/>
      <c r="MAD1486" s="413"/>
      <c r="MAE1486" s="433"/>
      <c r="MAF1486" s="413"/>
      <c r="MAG1486" s="411"/>
      <c r="MAH1486" s="411"/>
      <c r="MAI1486" s="411"/>
      <c r="MAJ1486" s="412"/>
      <c r="MAK1486" s="412"/>
      <c r="MAL1486" s="412"/>
      <c r="MAM1486" s="411"/>
      <c r="MAN1486" s="411"/>
      <c r="MAO1486" s="413"/>
      <c r="MAP1486" s="413"/>
      <c r="MAQ1486" s="433"/>
      <c r="MAR1486" s="413"/>
      <c r="MAS1486" s="411"/>
      <c r="MAT1486" s="411"/>
      <c r="MAU1486" s="411"/>
      <c r="MAV1486" s="412"/>
      <c r="MAW1486" s="412"/>
      <c r="MAX1486" s="412"/>
      <c r="MAY1486" s="411"/>
      <c r="MAZ1486" s="411"/>
      <c r="MBA1486" s="413"/>
      <c r="MBB1486" s="413"/>
      <c r="MBC1486" s="433"/>
      <c r="MBD1486" s="413"/>
      <c r="MBE1486" s="411"/>
      <c r="MBF1486" s="411"/>
      <c r="MBG1486" s="411"/>
      <c r="MBH1486" s="412"/>
      <c r="MBI1486" s="412"/>
      <c r="MBJ1486" s="412"/>
      <c r="MBK1486" s="411"/>
      <c r="MBL1486" s="411"/>
      <c r="MBM1486" s="413"/>
      <c r="MBN1486" s="413"/>
      <c r="MBO1486" s="433"/>
      <c r="MBP1486" s="413"/>
      <c r="MBQ1486" s="411"/>
      <c r="MBR1486" s="411"/>
      <c r="MBS1486" s="411"/>
      <c r="MBT1486" s="412"/>
      <c r="MBU1486" s="412"/>
      <c r="MBV1486" s="412"/>
      <c r="MBW1486" s="411"/>
      <c r="MBX1486" s="411"/>
      <c r="MBY1486" s="413"/>
      <c r="MBZ1486" s="413"/>
      <c r="MCA1486" s="433"/>
      <c r="MCB1486" s="413"/>
      <c r="MCC1486" s="411"/>
      <c r="MCD1486" s="411"/>
      <c r="MCE1486" s="411"/>
      <c r="MCF1486" s="412"/>
      <c r="MCG1486" s="412"/>
      <c r="MCH1486" s="412"/>
      <c r="MCI1486" s="411"/>
      <c r="MCJ1486" s="411"/>
      <c r="MCK1486" s="413"/>
      <c r="MCL1486" s="413"/>
      <c r="MCM1486" s="433"/>
      <c r="MCN1486" s="413"/>
      <c r="MCO1486" s="411"/>
      <c r="MCP1486" s="411"/>
      <c r="MCQ1486" s="411"/>
      <c r="MCR1486" s="412"/>
      <c r="MCS1486" s="412"/>
      <c r="MCT1486" s="412"/>
      <c r="MCU1486" s="411"/>
      <c r="MCV1486" s="411"/>
      <c r="MCW1486" s="413"/>
      <c r="MCX1486" s="413"/>
      <c r="MCY1486" s="433"/>
      <c r="MCZ1486" s="413"/>
      <c r="MDA1486" s="411"/>
      <c r="MDB1486" s="411"/>
      <c r="MDC1486" s="411"/>
      <c r="MDD1486" s="412"/>
      <c r="MDE1486" s="412"/>
      <c r="MDF1486" s="412"/>
      <c r="MDG1486" s="411"/>
      <c r="MDH1486" s="411"/>
      <c r="MDI1486" s="413"/>
      <c r="MDJ1486" s="413"/>
      <c r="MDK1486" s="433"/>
      <c r="MDL1486" s="413"/>
      <c r="MDM1486" s="411"/>
      <c r="MDN1486" s="411"/>
      <c r="MDO1486" s="411"/>
      <c r="MDP1486" s="412"/>
      <c r="MDQ1486" s="412"/>
      <c r="MDR1486" s="412"/>
      <c r="MDS1486" s="411"/>
      <c r="MDT1486" s="411"/>
      <c r="MDU1486" s="413"/>
      <c r="MDV1486" s="413"/>
      <c r="MDW1486" s="433"/>
      <c r="MDX1486" s="413"/>
      <c r="MDY1486" s="411"/>
      <c r="MDZ1486" s="411"/>
      <c r="MEA1486" s="411"/>
      <c r="MEB1486" s="412"/>
      <c r="MEC1486" s="412"/>
      <c r="MED1486" s="412"/>
      <c r="MEE1486" s="411"/>
      <c r="MEF1486" s="411"/>
      <c r="MEG1486" s="413"/>
      <c r="MEH1486" s="413"/>
      <c r="MEI1486" s="433"/>
      <c r="MEJ1486" s="413"/>
      <c r="MEK1486" s="411"/>
      <c r="MEL1486" s="411"/>
      <c r="MEM1486" s="411"/>
      <c r="MEN1486" s="412"/>
      <c r="MEO1486" s="412"/>
      <c r="MEP1486" s="412"/>
      <c r="MEQ1486" s="411"/>
      <c r="MER1486" s="411"/>
      <c r="MES1486" s="413"/>
      <c r="MET1486" s="413"/>
      <c r="MEU1486" s="433"/>
      <c r="MEV1486" s="413"/>
      <c r="MEW1486" s="411"/>
      <c r="MEX1486" s="411"/>
      <c r="MEY1486" s="411"/>
      <c r="MEZ1486" s="412"/>
      <c r="MFA1486" s="412"/>
      <c r="MFB1486" s="412"/>
      <c r="MFC1486" s="411"/>
      <c r="MFD1486" s="411"/>
      <c r="MFE1486" s="413"/>
      <c r="MFF1486" s="413"/>
      <c r="MFG1486" s="433"/>
      <c r="MFH1486" s="413"/>
      <c r="MFI1486" s="411"/>
      <c r="MFJ1486" s="411"/>
      <c r="MFK1486" s="411"/>
      <c r="MFL1486" s="412"/>
      <c r="MFM1486" s="412"/>
      <c r="MFN1486" s="412"/>
      <c r="MFO1486" s="411"/>
      <c r="MFP1486" s="411"/>
      <c r="MFQ1486" s="413"/>
      <c r="MFR1486" s="413"/>
      <c r="MFS1486" s="433"/>
      <c r="MFT1486" s="413"/>
      <c r="MFU1486" s="411"/>
      <c r="MFV1486" s="411"/>
      <c r="MFW1486" s="411"/>
      <c r="MFX1486" s="412"/>
      <c r="MFY1486" s="412"/>
      <c r="MFZ1486" s="412"/>
      <c r="MGA1486" s="411"/>
      <c r="MGB1486" s="411"/>
      <c r="MGC1486" s="413"/>
      <c r="MGD1486" s="413"/>
      <c r="MGE1486" s="433"/>
      <c r="MGF1486" s="413"/>
      <c r="MGG1486" s="411"/>
      <c r="MGH1486" s="411"/>
      <c r="MGI1486" s="411"/>
      <c r="MGJ1486" s="412"/>
      <c r="MGK1486" s="412"/>
      <c r="MGL1486" s="412"/>
      <c r="MGM1486" s="411"/>
      <c r="MGN1486" s="411"/>
      <c r="MGO1486" s="413"/>
      <c r="MGP1486" s="413"/>
      <c r="MGQ1486" s="433"/>
      <c r="MGR1486" s="413"/>
      <c r="MGS1486" s="411"/>
      <c r="MGT1486" s="411"/>
      <c r="MGU1486" s="411"/>
      <c r="MGV1486" s="412"/>
      <c r="MGW1486" s="412"/>
      <c r="MGX1486" s="412"/>
      <c r="MGY1486" s="411"/>
      <c r="MGZ1486" s="411"/>
      <c r="MHA1486" s="413"/>
      <c r="MHB1486" s="413"/>
      <c r="MHC1486" s="433"/>
      <c r="MHD1486" s="413"/>
      <c r="MHE1486" s="411"/>
      <c r="MHF1486" s="411"/>
      <c r="MHG1486" s="411"/>
      <c r="MHH1486" s="412"/>
      <c r="MHI1486" s="412"/>
      <c r="MHJ1486" s="412"/>
      <c r="MHK1486" s="411"/>
      <c r="MHL1486" s="411"/>
      <c r="MHM1486" s="413"/>
      <c r="MHN1486" s="413"/>
      <c r="MHO1486" s="433"/>
      <c r="MHP1486" s="413"/>
      <c r="MHQ1486" s="411"/>
      <c r="MHR1486" s="411"/>
      <c r="MHS1486" s="411"/>
      <c r="MHT1486" s="412"/>
      <c r="MHU1486" s="412"/>
      <c r="MHV1486" s="412"/>
      <c r="MHW1486" s="411"/>
      <c r="MHX1486" s="411"/>
      <c r="MHY1486" s="413"/>
      <c r="MHZ1486" s="413"/>
      <c r="MIA1486" s="433"/>
      <c r="MIB1486" s="413"/>
      <c r="MIC1486" s="411"/>
      <c r="MID1486" s="411"/>
      <c r="MIE1486" s="411"/>
      <c r="MIF1486" s="412"/>
      <c r="MIG1486" s="412"/>
      <c r="MIH1486" s="412"/>
      <c r="MII1486" s="411"/>
      <c r="MIJ1486" s="411"/>
      <c r="MIK1486" s="413"/>
      <c r="MIL1486" s="413"/>
      <c r="MIM1486" s="433"/>
      <c r="MIN1486" s="413"/>
      <c r="MIO1486" s="411"/>
      <c r="MIP1486" s="411"/>
      <c r="MIQ1486" s="411"/>
      <c r="MIR1486" s="412"/>
      <c r="MIS1486" s="412"/>
      <c r="MIT1486" s="412"/>
      <c r="MIU1486" s="411"/>
      <c r="MIV1486" s="411"/>
      <c r="MIW1486" s="413"/>
      <c r="MIX1486" s="413"/>
      <c r="MIY1486" s="433"/>
      <c r="MIZ1486" s="413"/>
      <c r="MJA1486" s="411"/>
      <c r="MJB1486" s="411"/>
      <c r="MJC1486" s="411"/>
      <c r="MJD1486" s="412"/>
      <c r="MJE1486" s="412"/>
      <c r="MJF1486" s="412"/>
      <c r="MJG1486" s="411"/>
      <c r="MJH1486" s="411"/>
      <c r="MJI1486" s="413"/>
      <c r="MJJ1486" s="413"/>
      <c r="MJK1486" s="433"/>
      <c r="MJL1486" s="413"/>
      <c r="MJM1486" s="411"/>
      <c r="MJN1486" s="411"/>
      <c r="MJO1486" s="411"/>
      <c r="MJP1486" s="412"/>
      <c r="MJQ1486" s="412"/>
      <c r="MJR1486" s="412"/>
      <c r="MJS1486" s="411"/>
      <c r="MJT1486" s="411"/>
      <c r="MJU1486" s="413"/>
      <c r="MJV1486" s="413"/>
      <c r="MJW1486" s="433"/>
      <c r="MJX1486" s="413"/>
      <c r="MJY1486" s="411"/>
      <c r="MJZ1486" s="411"/>
      <c r="MKA1486" s="411"/>
      <c r="MKB1486" s="412"/>
      <c r="MKC1486" s="412"/>
      <c r="MKD1486" s="412"/>
      <c r="MKE1486" s="411"/>
      <c r="MKF1486" s="411"/>
      <c r="MKG1486" s="413"/>
      <c r="MKH1486" s="413"/>
      <c r="MKI1486" s="433"/>
      <c r="MKJ1486" s="413"/>
      <c r="MKK1486" s="411"/>
      <c r="MKL1486" s="411"/>
      <c r="MKM1486" s="411"/>
      <c r="MKN1486" s="412"/>
      <c r="MKO1486" s="412"/>
      <c r="MKP1486" s="412"/>
      <c r="MKQ1486" s="411"/>
      <c r="MKR1486" s="411"/>
      <c r="MKS1486" s="413"/>
      <c r="MKT1486" s="413"/>
      <c r="MKU1486" s="433"/>
      <c r="MKV1486" s="413"/>
      <c r="MKW1486" s="411"/>
      <c r="MKX1486" s="411"/>
      <c r="MKY1486" s="411"/>
      <c r="MKZ1486" s="412"/>
      <c r="MLA1486" s="412"/>
      <c r="MLB1486" s="412"/>
      <c r="MLC1486" s="411"/>
      <c r="MLD1486" s="411"/>
      <c r="MLE1486" s="413"/>
      <c r="MLF1486" s="413"/>
      <c r="MLG1486" s="433"/>
      <c r="MLH1486" s="413"/>
      <c r="MLI1486" s="411"/>
      <c r="MLJ1486" s="411"/>
      <c r="MLK1486" s="411"/>
      <c r="MLL1486" s="412"/>
      <c r="MLM1486" s="412"/>
      <c r="MLN1486" s="412"/>
      <c r="MLO1486" s="411"/>
      <c r="MLP1486" s="411"/>
      <c r="MLQ1486" s="413"/>
      <c r="MLR1486" s="413"/>
      <c r="MLS1486" s="433"/>
      <c r="MLT1486" s="413"/>
      <c r="MLU1486" s="411"/>
      <c r="MLV1486" s="411"/>
      <c r="MLW1486" s="411"/>
      <c r="MLX1486" s="412"/>
      <c r="MLY1486" s="412"/>
      <c r="MLZ1486" s="412"/>
      <c r="MMA1486" s="411"/>
      <c r="MMB1486" s="411"/>
      <c r="MMC1486" s="413"/>
      <c r="MMD1486" s="413"/>
      <c r="MME1486" s="433"/>
      <c r="MMF1486" s="413"/>
      <c r="MMG1486" s="411"/>
      <c r="MMH1486" s="411"/>
      <c r="MMI1486" s="411"/>
      <c r="MMJ1486" s="412"/>
      <c r="MMK1486" s="412"/>
      <c r="MML1486" s="412"/>
      <c r="MMM1486" s="411"/>
      <c r="MMN1486" s="411"/>
      <c r="MMO1486" s="413"/>
      <c r="MMP1486" s="413"/>
      <c r="MMQ1486" s="433"/>
      <c r="MMR1486" s="413"/>
      <c r="MMS1486" s="411"/>
      <c r="MMT1486" s="411"/>
      <c r="MMU1486" s="411"/>
      <c r="MMV1486" s="412"/>
      <c r="MMW1486" s="412"/>
      <c r="MMX1486" s="412"/>
      <c r="MMY1486" s="411"/>
      <c r="MMZ1486" s="411"/>
      <c r="MNA1486" s="413"/>
      <c r="MNB1486" s="413"/>
      <c r="MNC1486" s="433"/>
      <c r="MND1486" s="413"/>
      <c r="MNE1486" s="411"/>
      <c r="MNF1486" s="411"/>
      <c r="MNG1486" s="411"/>
      <c r="MNH1486" s="412"/>
      <c r="MNI1486" s="412"/>
      <c r="MNJ1486" s="412"/>
      <c r="MNK1486" s="411"/>
      <c r="MNL1486" s="411"/>
      <c r="MNM1486" s="413"/>
      <c r="MNN1486" s="413"/>
      <c r="MNO1486" s="433"/>
      <c r="MNP1486" s="413"/>
      <c r="MNQ1486" s="411"/>
      <c r="MNR1486" s="411"/>
      <c r="MNS1486" s="411"/>
      <c r="MNT1486" s="412"/>
      <c r="MNU1486" s="412"/>
      <c r="MNV1486" s="412"/>
      <c r="MNW1486" s="411"/>
      <c r="MNX1486" s="411"/>
      <c r="MNY1486" s="413"/>
      <c r="MNZ1486" s="413"/>
      <c r="MOA1486" s="433"/>
      <c r="MOB1486" s="413"/>
      <c r="MOC1486" s="411"/>
      <c r="MOD1486" s="411"/>
      <c r="MOE1486" s="411"/>
      <c r="MOF1486" s="412"/>
      <c r="MOG1486" s="412"/>
      <c r="MOH1486" s="412"/>
      <c r="MOI1486" s="411"/>
      <c r="MOJ1486" s="411"/>
      <c r="MOK1486" s="413"/>
      <c r="MOL1486" s="413"/>
      <c r="MOM1486" s="433"/>
      <c r="MON1486" s="413"/>
      <c r="MOO1486" s="411"/>
      <c r="MOP1486" s="411"/>
      <c r="MOQ1486" s="411"/>
      <c r="MOR1486" s="412"/>
      <c r="MOS1486" s="412"/>
      <c r="MOT1486" s="412"/>
      <c r="MOU1486" s="411"/>
      <c r="MOV1486" s="411"/>
      <c r="MOW1486" s="413"/>
      <c r="MOX1486" s="413"/>
      <c r="MOY1486" s="433"/>
      <c r="MOZ1486" s="413"/>
      <c r="MPA1486" s="411"/>
      <c r="MPB1486" s="411"/>
      <c r="MPC1486" s="411"/>
      <c r="MPD1486" s="412"/>
      <c r="MPE1486" s="412"/>
      <c r="MPF1486" s="412"/>
      <c r="MPG1486" s="411"/>
      <c r="MPH1486" s="411"/>
      <c r="MPI1486" s="413"/>
      <c r="MPJ1486" s="413"/>
      <c r="MPK1486" s="433"/>
      <c r="MPL1486" s="413"/>
      <c r="MPM1486" s="411"/>
      <c r="MPN1486" s="411"/>
      <c r="MPO1486" s="411"/>
      <c r="MPP1486" s="412"/>
      <c r="MPQ1486" s="412"/>
      <c r="MPR1486" s="412"/>
      <c r="MPS1486" s="411"/>
      <c r="MPT1486" s="411"/>
      <c r="MPU1486" s="413"/>
      <c r="MPV1486" s="413"/>
      <c r="MPW1486" s="433"/>
      <c r="MPX1486" s="413"/>
      <c r="MPY1486" s="411"/>
      <c r="MPZ1486" s="411"/>
      <c r="MQA1486" s="411"/>
      <c r="MQB1486" s="412"/>
      <c r="MQC1486" s="412"/>
      <c r="MQD1486" s="412"/>
      <c r="MQE1486" s="411"/>
      <c r="MQF1486" s="411"/>
      <c r="MQG1486" s="413"/>
      <c r="MQH1486" s="413"/>
      <c r="MQI1486" s="433"/>
      <c r="MQJ1486" s="413"/>
      <c r="MQK1486" s="411"/>
      <c r="MQL1486" s="411"/>
      <c r="MQM1486" s="411"/>
      <c r="MQN1486" s="412"/>
      <c r="MQO1486" s="412"/>
      <c r="MQP1486" s="412"/>
      <c r="MQQ1486" s="411"/>
      <c r="MQR1486" s="411"/>
      <c r="MQS1486" s="413"/>
      <c r="MQT1486" s="413"/>
      <c r="MQU1486" s="433"/>
      <c r="MQV1486" s="413"/>
      <c r="MQW1486" s="411"/>
      <c r="MQX1486" s="411"/>
      <c r="MQY1486" s="411"/>
      <c r="MQZ1486" s="412"/>
      <c r="MRA1486" s="412"/>
      <c r="MRB1486" s="412"/>
      <c r="MRC1486" s="411"/>
      <c r="MRD1486" s="411"/>
      <c r="MRE1486" s="413"/>
      <c r="MRF1486" s="413"/>
      <c r="MRG1486" s="433"/>
      <c r="MRH1486" s="413"/>
      <c r="MRI1486" s="411"/>
      <c r="MRJ1486" s="411"/>
      <c r="MRK1486" s="411"/>
      <c r="MRL1486" s="412"/>
      <c r="MRM1486" s="412"/>
      <c r="MRN1486" s="412"/>
      <c r="MRO1486" s="411"/>
      <c r="MRP1486" s="411"/>
      <c r="MRQ1486" s="413"/>
      <c r="MRR1486" s="413"/>
      <c r="MRS1486" s="433"/>
      <c r="MRT1486" s="413"/>
      <c r="MRU1486" s="411"/>
      <c r="MRV1486" s="411"/>
      <c r="MRW1486" s="411"/>
      <c r="MRX1486" s="412"/>
      <c r="MRY1486" s="412"/>
      <c r="MRZ1486" s="412"/>
      <c r="MSA1486" s="411"/>
      <c r="MSB1486" s="411"/>
      <c r="MSC1486" s="413"/>
      <c r="MSD1486" s="413"/>
      <c r="MSE1486" s="433"/>
      <c r="MSF1486" s="413"/>
      <c r="MSG1486" s="411"/>
      <c r="MSH1486" s="411"/>
      <c r="MSI1486" s="411"/>
      <c r="MSJ1486" s="412"/>
      <c r="MSK1486" s="412"/>
      <c r="MSL1486" s="412"/>
      <c r="MSM1486" s="411"/>
      <c r="MSN1486" s="411"/>
      <c r="MSO1486" s="413"/>
      <c r="MSP1486" s="413"/>
      <c r="MSQ1486" s="433"/>
      <c r="MSR1486" s="413"/>
      <c r="MSS1486" s="411"/>
      <c r="MST1486" s="411"/>
      <c r="MSU1486" s="411"/>
      <c r="MSV1486" s="412"/>
      <c r="MSW1486" s="412"/>
      <c r="MSX1486" s="412"/>
      <c r="MSY1486" s="411"/>
      <c r="MSZ1486" s="411"/>
      <c r="MTA1486" s="413"/>
      <c r="MTB1486" s="413"/>
      <c r="MTC1486" s="433"/>
      <c r="MTD1486" s="413"/>
      <c r="MTE1486" s="411"/>
      <c r="MTF1486" s="411"/>
      <c r="MTG1486" s="411"/>
      <c r="MTH1486" s="412"/>
      <c r="MTI1486" s="412"/>
      <c r="MTJ1486" s="412"/>
      <c r="MTK1486" s="411"/>
      <c r="MTL1486" s="411"/>
      <c r="MTM1486" s="413"/>
      <c r="MTN1486" s="413"/>
      <c r="MTO1486" s="433"/>
      <c r="MTP1486" s="413"/>
      <c r="MTQ1486" s="411"/>
      <c r="MTR1486" s="411"/>
      <c r="MTS1486" s="411"/>
      <c r="MTT1486" s="412"/>
      <c r="MTU1486" s="412"/>
      <c r="MTV1486" s="412"/>
      <c r="MTW1486" s="411"/>
      <c r="MTX1486" s="411"/>
      <c r="MTY1486" s="413"/>
      <c r="MTZ1486" s="413"/>
      <c r="MUA1486" s="433"/>
      <c r="MUB1486" s="413"/>
      <c r="MUC1486" s="411"/>
      <c r="MUD1486" s="411"/>
      <c r="MUE1486" s="411"/>
      <c r="MUF1486" s="412"/>
      <c r="MUG1486" s="412"/>
      <c r="MUH1486" s="412"/>
      <c r="MUI1486" s="411"/>
      <c r="MUJ1486" s="411"/>
      <c r="MUK1486" s="413"/>
      <c r="MUL1486" s="413"/>
      <c r="MUM1486" s="433"/>
      <c r="MUN1486" s="413"/>
      <c r="MUO1486" s="411"/>
      <c r="MUP1486" s="411"/>
      <c r="MUQ1486" s="411"/>
      <c r="MUR1486" s="412"/>
      <c r="MUS1486" s="412"/>
      <c r="MUT1486" s="412"/>
      <c r="MUU1486" s="411"/>
      <c r="MUV1486" s="411"/>
      <c r="MUW1486" s="413"/>
      <c r="MUX1486" s="413"/>
      <c r="MUY1486" s="433"/>
      <c r="MUZ1486" s="413"/>
      <c r="MVA1486" s="411"/>
      <c r="MVB1486" s="411"/>
      <c r="MVC1486" s="411"/>
      <c r="MVD1486" s="412"/>
      <c r="MVE1486" s="412"/>
      <c r="MVF1486" s="412"/>
      <c r="MVG1486" s="411"/>
      <c r="MVH1486" s="411"/>
      <c r="MVI1486" s="413"/>
      <c r="MVJ1486" s="413"/>
      <c r="MVK1486" s="433"/>
      <c r="MVL1486" s="413"/>
      <c r="MVM1486" s="411"/>
      <c r="MVN1486" s="411"/>
      <c r="MVO1486" s="411"/>
      <c r="MVP1486" s="412"/>
      <c r="MVQ1486" s="412"/>
      <c r="MVR1486" s="412"/>
      <c r="MVS1486" s="411"/>
      <c r="MVT1486" s="411"/>
      <c r="MVU1486" s="413"/>
      <c r="MVV1486" s="413"/>
      <c r="MVW1486" s="433"/>
      <c r="MVX1486" s="413"/>
      <c r="MVY1486" s="411"/>
      <c r="MVZ1486" s="411"/>
      <c r="MWA1486" s="411"/>
      <c r="MWB1486" s="412"/>
      <c r="MWC1486" s="412"/>
      <c r="MWD1486" s="412"/>
      <c r="MWE1486" s="411"/>
      <c r="MWF1486" s="411"/>
      <c r="MWG1486" s="413"/>
      <c r="MWH1486" s="413"/>
      <c r="MWI1486" s="433"/>
      <c r="MWJ1486" s="413"/>
      <c r="MWK1486" s="411"/>
      <c r="MWL1486" s="411"/>
      <c r="MWM1486" s="411"/>
      <c r="MWN1486" s="412"/>
      <c r="MWO1486" s="412"/>
      <c r="MWP1486" s="412"/>
      <c r="MWQ1486" s="411"/>
      <c r="MWR1486" s="411"/>
      <c r="MWS1486" s="413"/>
      <c r="MWT1486" s="413"/>
      <c r="MWU1486" s="433"/>
      <c r="MWV1486" s="413"/>
      <c r="MWW1486" s="411"/>
      <c r="MWX1486" s="411"/>
      <c r="MWY1486" s="411"/>
      <c r="MWZ1486" s="412"/>
      <c r="MXA1486" s="412"/>
      <c r="MXB1486" s="412"/>
      <c r="MXC1486" s="411"/>
      <c r="MXD1486" s="411"/>
      <c r="MXE1486" s="413"/>
      <c r="MXF1486" s="413"/>
      <c r="MXG1486" s="433"/>
      <c r="MXH1486" s="413"/>
      <c r="MXI1486" s="411"/>
      <c r="MXJ1486" s="411"/>
      <c r="MXK1486" s="411"/>
      <c r="MXL1486" s="412"/>
      <c r="MXM1486" s="412"/>
      <c r="MXN1486" s="412"/>
      <c r="MXO1486" s="411"/>
      <c r="MXP1486" s="411"/>
      <c r="MXQ1486" s="413"/>
      <c r="MXR1486" s="413"/>
      <c r="MXS1486" s="433"/>
      <c r="MXT1486" s="413"/>
      <c r="MXU1486" s="411"/>
      <c r="MXV1486" s="411"/>
      <c r="MXW1486" s="411"/>
      <c r="MXX1486" s="412"/>
      <c r="MXY1486" s="412"/>
      <c r="MXZ1486" s="412"/>
      <c r="MYA1486" s="411"/>
      <c r="MYB1486" s="411"/>
      <c r="MYC1486" s="413"/>
      <c r="MYD1486" s="413"/>
      <c r="MYE1486" s="433"/>
      <c r="MYF1486" s="413"/>
      <c r="MYG1486" s="411"/>
      <c r="MYH1486" s="411"/>
      <c r="MYI1486" s="411"/>
      <c r="MYJ1486" s="412"/>
      <c r="MYK1486" s="412"/>
      <c r="MYL1486" s="412"/>
      <c r="MYM1486" s="411"/>
      <c r="MYN1486" s="411"/>
      <c r="MYO1486" s="413"/>
      <c r="MYP1486" s="413"/>
      <c r="MYQ1486" s="433"/>
      <c r="MYR1486" s="413"/>
      <c r="MYS1486" s="411"/>
      <c r="MYT1486" s="411"/>
      <c r="MYU1486" s="411"/>
      <c r="MYV1486" s="412"/>
      <c r="MYW1486" s="412"/>
      <c r="MYX1486" s="412"/>
      <c r="MYY1486" s="411"/>
      <c r="MYZ1486" s="411"/>
      <c r="MZA1486" s="413"/>
      <c r="MZB1486" s="413"/>
      <c r="MZC1486" s="433"/>
      <c r="MZD1486" s="413"/>
      <c r="MZE1486" s="411"/>
      <c r="MZF1486" s="411"/>
      <c r="MZG1486" s="411"/>
      <c r="MZH1486" s="412"/>
      <c r="MZI1486" s="412"/>
      <c r="MZJ1486" s="412"/>
      <c r="MZK1486" s="411"/>
      <c r="MZL1486" s="411"/>
      <c r="MZM1486" s="413"/>
      <c r="MZN1486" s="413"/>
      <c r="MZO1486" s="433"/>
      <c r="MZP1486" s="413"/>
      <c r="MZQ1486" s="411"/>
      <c r="MZR1486" s="411"/>
      <c r="MZS1486" s="411"/>
      <c r="MZT1486" s="412"/>
      <c r="MZU1486" s="412"/>
      <c r="MZV1486" s="412"/>
      <c r="MZW1486" s="411"/>
      <c r="MZX1486" s="411"/>
      <c r="MZY1486" s="413"/>
      <c r="MZZ1486" s="413"/>
      <c r="NAA1486" s="433"/>
      <c r="NAB1486" s="413"/>
      <c r="NAC1486" s="411"/>
      <c r="NAD1486" s="411"/>
      <c r="NAE1486" s="411"/>
      <c r="NAF1486" s="412"/>
      <c r="NAG1486" s="412"/>
      <c r="NAH1486" s="412"/>
      <c r="NAI1486" s="411"/>
      <c r="NAJ1486" s="411"/>
      <c r="NAK1486" s="413"/>
      <c r="NAL1486" s="413"/>
      <c r="NAM1486" s="433"/>
      <c r="NAN1486" s="413"/>
      <c r="NAO1486" s="411"/>
      <c r="NAP1486" s="411"/>
      <c r="NAQ1486" s="411"/>
      <c r="NAR1486" s="412"/>
      <c r="NAS1486" s="412"/>
      <c r="NAT1486" s="412"/>
      <c r="NAU1486" s="411"/>
      <c r="NAV1486" s="411"/>
      <c r="NAW1486" s="413"/>
      <c r="NAX1486" s="413"/>
      <c r="NAY1486" s="433"/>
      <c r="NAZ1486" s="413"/>
      <c r="NBA1486" s="411"/>
      <c r="NBB1486" s="411"/>
      <c r="NBC1486" s="411"/>
      <c r="NBD1486" s="412"/>
      <c r="NBE1486" s="412"/>
      <c r="NBF1486" s="412"/>
      <c r="NBG1486" s="411"/>
      <c r="NBH1486" s="411"/>
      <c r="NBI1486" s="413"/>
      <c r="NBJ1486" s="413"/>
      <c r="NBK1486" s="433"/>
      <c r="NBL1486" s="413"/>
      <c r="NBM1486" s="411"/>
      <c r="NBN1486" s="411"/>
      <c r="NBO1486" s="411"/>
      <c r="NBP1486" s="412"/>
      <c r="NBQ1486" s="412"/>
      <c r="NBR1486" s="412"/>
      <c r="NBS1486" s="411"/>
      <c r="NBT1486" s="411"/>
      <c r="NBU1486" s="413"/>
      <c r="NBV1486" s="413"/>
      <c r="NBW1486" s="433"/>
      <c r="NBX1486" s="413"/>
      <c r="NBY1486" s="411"/>
      <c r="NBZ1486" s="411"/>
      <c r="NCA1486" s="411"/>
      <c r="NCB1486" s="412"/>
      <c r="NCC1486" s="412"/>
      <c r="NCD1486" s="412"/>
      <c r="NCE1486" s="411"/>
      <c r="NCF1486" s="411"/>
      <c r="NCG1486" s="413"/>
      <c r="NCH1486" s="413"/>
      <c r="NCI1486" s="433"/>
      <c r="NCJ1486" s="413"/>
      <c r="NCK1486" s="411"/>
      <c r="NCL1486" s="411"/>
      <c r="NCM1486" s="411"/>
      <c r="NCN1486" s="412"/>
      <c r="NCO1486" s="412"/>
      <c r="NCP1486" s="412"/>
      <c r="NCQ1486" s="411"/>
      <c r="NCR1486" s="411"/>
      <c r="NCS1486" s="413"/>
      <c r="NCT1486" s="413"/>
      <c r="NCU1486" s="433"/>
      <c r="NCV1486" s="413"/>
      <c r="NCW1486" s="411"/>
      <c r="NCX1486" s="411"/>
      <c r="NCY1486" s="411"/>
      <c r="NCZ1486" s="412"/>
      <c r="NDA1486" s="412"/>
      <c r="NDB1486" s="412"/>
      <c r="NDC1486" s="411"/>
      <c r="NDD1486" s="411"/>
      <c r="NDE1486" s="413"/>
      <c r="NDF1486" s="413"/>
      <c r="NDG1486" s="433"/>
      <c r="NDH1486" s="413"/>
      <c r="NDI1486" s="411"/>
      <c r="NDJ1486" s="411"/>
      <c r="NDK1486" s="411"/>
      <c r="NDL1486" s="412"/>
      <c r="NDM1486" s="412"/>
      <c r="NDN1486" s="412"/>
      <c r="NDO1486" s="411"/>
      <c r="NDP1486" s="411"/>
      <c r="NDQ1486" s="413"/>
      <c r="NDR1486" s="413"/>
      <c r="NDS1486" s="433"/>
      <c r="NDT1486" s="413"/>
      <c r="NDU1486" s="411"/>
      <c r="NDV1486" s="411"/>
      <c r="NDW1486" s="411"/>
      <c r="NDX1486" s="412"/>
      <c r="NDY1486" s="412"/>
      <c r="NDZ1486" s="412"/>
      <c r="NEA1486" s="411"/>
      <c r="NEB1486" s="411"/>
      <c r="NEC1486" s="413"/>
      <c r="NED1486" s="413"/>
      <c r="NEE1486" s="433"/>
      <c r="NEF1486" s="413"/>
      <c r="NEG1486" s="411"/>
      <c r="NEH1486" s="411"/>
      <c r="NEI1486" s="411"/>
      <c r="NEJ1486" s="412"/>
      <c r="NEK1486" s="412"/>
      <c r="NEL1486" s="412"/>
      <c r="NEM1486" s="411"/>
      <c r="NEN1486" s="411"/>
      <c r="NEO1486" s="413"/>
      <c r="NEP1486" s="413"/>
      <c r="NEQ1486" s="433"/>
      <c r="NER1486" s="413"/>
      <c r="NES1486" s="411"/>
      <c r="NET1486" s="411"/>
      <c r="NEU1486" s="411"/>
      <c r="NEV1486" s="412"/>
      <c r="NEW1486" s="412"/>
      <c r="NEX1486" s="412"/>
      <c r="NEY1486" s="411"/>
      <c r="NEZ1486" s="411"/>
      <c r="NFA1486" s="413"/>
      <c r="NFB1486" s="413"/>
      <c r="NFC1486" s="433"/>
      <c r="NFD1486" s="413"/>
      <c r="NFE1486" s="411"/>
      <c r="NFF1486" s="411"/>
      <c r="NFG1486" s="411"/>
      <c r="NFH1486" s="412"/>
      <c r="NFI1486" s="412"/>
      <c r="NFJ1486" s="412"/>
      <c r="NFK1486" s="411"/>
      <c r="NFL1486" s="411"/>
      <c r="NFM1486" s="413"/>
      <c r="NFN1486" s="413"/>
      <c r="NFO1486" s="433"/>
      <c r="NFP1486" s="413"/>
      <c r="NFQ1486" s="411"/>
      <c r="NFR1486" s="411"/>
      <c r="NFS1486" s="411"/>
      <c r="NFT1486" s="412"/>
      <c r="NFU1486" s="412"/>
      <c r="NFV1486" s="412"/>
      <c r="NFW1486" s="411"/>
      <c r="NFX1486" s="411"/>
      <c r="NFY1486" s="413"/>
      <c r="NFZ1486" s="413"/>
      <c r="NGA1486" s="433"/>
      <c r="NGB1486" s="413"/>
      <c r="NGC1486" s="411"/>
      <c r="NGD1486" s="411"/>
      <c r="NGE1486" s="411"/>
      <c r="NGF1486" s="412"/>
      <c r="NGG1486" s="412"/>
      <c r="NGH1486" s="412"/>
      <c r="NGI1486" s="411"/>
      <c r="NGJ1486" s="411"/>
      <c r="NGK1486" s="413"/>
      <c r="NGL1486" s="413"/>
      <c r="NGM1486" s="433"/>
      <c r="NGN1486" s="413"/>
      <c r="NGO1486" s="411"/>
      <c r="NGP1486" s="411"/>
      <c r="NGQ1486" s="411"/>
      <c r="NGR1486" s="412"/>
      <c r="NGS1486" s="412"/>
      <c r="NGT1486" s="412"/>
      <c r="NGU1486" s="411"/>
      <c r="NGV1486" s="411"/>
      <c r="NGW1486" s="413"/>
      <c r="NGX1486" s="413"/>
      <c r="NGY1486" s="433"/>
      <c r="NGZ1486" s="413"/>
      <c r="NHA1486" s="411"/>
      <c r="NHB1486" s="411"/>
      <c r="NHC1486" s="411"/>
      <c r="NHD1486" s="412"/>
      <c r="NHE1486" s="412"/>
      <c r="NHF1486" s="412"/>
      <c r="NHG1486" s="411"/>
      <c r="NHH1486" s="411"/>
      <c r="NHI1486" s="413"/>
      <c r="NHJ1486" s="413"/>
      <c r="NHK1486" s="433"/>
      <c r="NHL1486" s="413"/>
      <c r="NHM1486" s="411"/>
      <c r="NHN1486" s="411"/>
      <c r="NHO1486" s="411"/>
      <c r="NHP1486" s="412"/>
      <c r="NHQ1486" s="412"/>
      <c r="NHR1486" s="412"/>
      <c r="NHS1486" s="411"/>
      <c r="NHT1486" s="411"/>
      <c r="NHU1486" s="413"/>
      <c r="NHV1486" s="413"/>
      <c r="NHW1486" s="433"/>
      <c r="NHX1486" s="413"/>
      <c r="NHY1486" s="411"/>
      <c r="NHZ1486" s="411"/>
      <c r="NIA1486" s="411"/>
      <c r="NIB1486" s="412"/>
      <c r="NIC1486" s="412"/>
      <c r="NID1486" s="412"/>
      <c r="NIE1486" s="411"/>
      <c r="NIF1486" s="411"/>
      <c r="NIG1486" s="413"/>
      <c r="NIH1486" s="413"/>
      <c r="NII1486" s="433"/>
      <c r="NIJ1486" s="413"/>
      <c r="NIK1486" s="411"/>
      <c r="NIL1486" s="411"/>
      <c r="NIM1486" s="411"/>
      <c r="NIN1486" s="412"/>
      <c r="NIO1486" s="412"/>
      <c r="NIP1486" s="412"/>
      <c r="NIQ1486" s="411"/>
      <c r="NIR1486" s="411"/>
      <c r="NIS1486" s="413"/>
      <c r="NIT1486" s="413"/>
      <c r="NIU1486" s="433"/>
      <c r="NIV1486" s="413"/>
      <c r="NIW1486" s="411"/>
      <c r="NIX1486" s="411"/>
      <c r="NIY1486" s="411"/>
      <c r="NIZ1486" s="412"/>
      <c r="NJA1486" s="412"/>
      <c r="NJB1486" s="412"/>
      <c r="NJC1486" s="411"/>
      <c r="NJD1486" s="411"/>
      <c r="NJE1486" s="413"/>
      <c r="NJF1486" s="413"/>
      <c r="NJG1486" s="433"/>
      <c r="NJH1486" s="413"/>
      <c r="NJI1486" s="411"/>
      <c r="NJJ1486" s="411"/>
      <c r="NJK1486" s="411"/>
      <c r="NJL1486" s="412"/>
      <c r="NJM1486" s="412"/>
      <c r="NJN1486" s="412"/>
      <c r="NJO1486" s="411"/>
      <c r="NJP1486" s="411"/>
      <c r="NJQ1486" s="413"/>
      <c r="NJR1486" s="413"/>
      <c r="NJS1486" s="433"/>
      <c r="NJT1486" s="413"/>
      <c r="NJU1486" s="411"/>
      <c r="NJV1486" s="411"/>
      <c r="NJW1486" s="411"/>
      <c r="NJX1486" s="412"/>
      <c r="NJY1486" s="412"/>
      <c r="NJZ1486" s="412"/>
      <c r="NKA1486" s="411"/>
      <c r="NKB1486" s="411"/>
      <c r="NKC1486" s="413"/>
      <c r="NKD1486" s="413"/>
      <c r="NKE1486" s="433"/>
      <c r="NKF1486" s="413"/>
      <c r="NKG1486" s="411"/>
      <c r="NKH1486" s="411"/>
      <c r="NKI1486" s="411"/>
      <c r="NKJ1486" s="412"/>
      <c r="NKK1486" s="412"/>
      <c r="NKL1486" s="412"/>
      <c r="NKM1486" s="411"/>
      <c r="NKN1486" s="411"/>
      <c r="NKO1486" s="413"/>
      <c r="NKP1486" s="413"/>
      <c r="NKQ1486" s="433"/>
      <c r="NKR1486" s="413"/>
      <c r="NKS1486" s="411"/>
      <c r="NKT1486" s="411"/>
      <c r="NKU1486" s="411"/>
      <c r="NKV1486" s="412"/>
      <c r="NKW1486" s="412"/>
      <c r="NKX1486" s="412"/>
      <c r="NKY1486" s="411"/>
      <c r="NKZ1486" s="411"/>
      <c r="NLA1486" s="413"/>
      <c r="NLB1486" s="413"/>
      <c r="NLC1486" s="433"/>
      <c r="NLD1486" s="413"/>
      <c r="NLE1486" s="411"/>
      <c r="NLF1486" s="411"/>
      <c r="NLG1486" s="411"/>
      <c r="NLH1486" s="412"/>
      <c r="NLI1486" s="412"/>
      <c r="NLJ1486" s="412"/>
      <c r="NLK1486" s="411"/>
      <c r="NLL1486" s="411"/>
      <c r="NLM1486" s="413"/>
      <c r="NLN1486" s="413"/>
      <c r="NLO1486" s="433"/>
      <c r="NLP1486" s="413"/>
      <c r="NLQ1486" s="411"/>
      <c r="NLR1486" s="411"/>
      <c r="NLS1486" s="411"/>
      <c r="NLT1486" s="412"/>
      <c r="NLU1486" s="412"/>
      <c r="NLV1486" s="412"/>
      <c r="NLW1486" s="411"/>
      <c r="NLX1486" s="411"/>
      <c r="NLY1486" s="413"/>
      <c r="NLZ1486" s="413"/>
      <c r="NMA1486" s="433"/>
      <c r="NMB1486" s="413"/>
      <c r="NMC1486" s="411"/>
      <c r="NMD1486" s="411"/>
      <c r="NME1486" s="411"/>
      <c r="NMF1486" s="412"/>
      <c r="NMG1486" s="412"/>
      <c r="NMH1486" s="412"/>
      <c r="NMI1486" s="411"/>
      <c r="NMJ1486" s="411"/>
      <c r="NMK1486" s="413"/>
      <c r="NML1486" s="413"/>
      <c r="NMM1486" s="433"/>
      <c r="NMN1486" s="413"/>
      <c r="NMO1486" s="411"/>
      <c r="NMP1486" s="411"/>
      <c r="NMQ1486" s="411"/>
      <c r="NMR1486" s="412"/>
      <c r="NMS1486" s="412"/>
      <c r="NMT1486" s="412"/>
      <c r="NMU1486" s="411"/>
      <c r="NMV1486" s="411"/>
      <c r="NMW1486" s="413"/>
      <c r="NMX1486" s="413"/>
      <c r="NMY1486" s="433"/>
      <c r="NMZ1486" s="413"/>
      <c r="NNA1486" s="411"/>
      <c r="NNB1486" s="411"/>
      <c r="NNC1486" s="411"/>
      <c r="NND1486" s="412"/>
      <c r="NNE1486" s="412"/>
      <c r="NNF1486" s="412"/>
      <c r="NNG1486" s="411"/>
      <c r="NNH1486" s="411"/>
      <c r="NNI1486" s="413"/>
      <c r="NNJ1486" s="413"/>
      <c r="NNK1486" s="433"/>
      <c r="NNL1486" s="413"/>
      <c r="NNM1486" s="411"/>
      <c r="NNN1486" s="411"/>
      <c r="NNO1486" s="411"/>
      <c r="NNP1486" s="412"/>
      <c r="NNQ1486" s="412"/>
      <c r="NNR1486" s="412"/>
      <c r="NNS1486" s="411"/>
      <c r="NNT1486" s="411"/>
      <c r="NNU1486" s="413"/>
      <c r="NNV1486" s="413"/>
      <c r="NNW1486" s="433"/>
      <c r="NNX1486" s="413"/>
      <c r="NNY1486" s="411"/>
      <c r="NNZ1486" s="411"/>
      <c r="NOA1486" s="411"/>
      <c r="NOB1486" s="412"/>
      <c r="NOC1486" s="412"/>
      <c r="NOD1486" s="412"/>
      <c r="NOE1486" s="411"/>
      <c r="NOF1486" s="411"/>
      <c r="NOG1486" s="413"/>
      <c r="NOH1486" s="413"/>
      <c r="NOI1486" s="433"/>
      <c r="NOJ1486" s="413"/>
      <c r="NOK1486" s="411"/>
      <c r="NOL1486" s="411"/>
      <c r="NOM1486" s="411"/>
      <c r="NON1486" s="412"/>
      <c r="NOO1486" s="412"/>
      <c r="NOP1486" s="412"/>
      <c r="NOQ1486" s="411"/>
      <c r="NOR1486" s="411"/>
      <c r="NOS1486" s="413"/>
      <c r="NOT1486" s="413"/>
      <c r="NOU1486" s="433"/>
      <c r="NOV1486" s="413"/>
      <c r="NOW1486" s="411"/>
      <c r="NOX1486" s="411"/>
      <c r="NOY1486" s="411"/>
      <c r="NOZ1486" s="412"/>
      <c r="NPA1486" s="412"/>
      <c r="NPB1486" s="412"/>
      <c r="NPC1486" s="411"/>
      <c r="NPD1486" s="411"/>
      <c r="NPE1486" s="413"/>
      <c r="NPF1486" s="413"/>
      <c r="NPG1486" s="433"/>
      <c r="NPH1486" s="413"/>
      <c r="NPI1486" s="411"/>
      <c r="NPJ1486" s="411"/>
      <c r="NPK1486" s="411"/>
      <c r="NPL1486" s="412"/>
      <c r="NPM1486" s="412"/>
      <c r="NPN1486" s="412"/>
      <c r="NPO1486" s="411"/>
      <c r="NPP1486" s="411"/>
      <c r="NPQ1486" s="413"/>
      <c r="NPR1486" s="413"/>
      <c r="NPS1486" s="433"/>
      <c r="NPT1486" s="413"/>
      <c r="NPU1486" s="411"/>
      <c r="NPV1486" s="411"/>
      <c r="NPW1486" s="411"/>
      <c r="NPX1486" s="412"/>
      <c r="NPY1486" s="412"/>
      <c r="NPZ1486" s="412"/>
      <c r="NQA1486" s="411"/>
      <c r="NQB1486" s="411"/>
      <c r="NQC1486" s="413"/>
      <c r="NQD1486" s="413"/>
      <c r="NQE1486" s="433"/>
      <c r="NQF1486" s="413"/>
      <c r="NQG1486" s="411"/>
      <c r="NQH1486" s="411"/>
      <c r="NQI1486" s="411"/>
      <c r="NQJ1486" s="412"/>
      <c r="NQK1486" s="412"/>
      <c r="NQL1486" s="412"/>
      <c r="NQM1486" s="411"/>
      <c r="NQN1486" s="411"/>
      <c r="NQO1486" s="413"/>
      <c r="NQP1486" s="413"/>
      <c r="NQQ1486" s="433"/>
      <c r="NQR1486" s="413"/>
      <c r="NQS1486" s="411"/>
      <c r="NQT1486" s="411"/>
      <c r="NQU1486" s="411"/>
      <c r="NQV1486" s="412"/>
      <c r="NQW1486" s="412"/>
      <c r="NQX1486" s="412"/>
      <c r="NQY1486" s="411"/>
      <c r="NQZ1486" s="411"/>
      <c r="NRA1486" s="413"/>
      <c r="NRB1486" s="413"/>
      <c r="NRC1486" s="433"/>
      <c r="NRD1486" s="413"/>
      <c r="NRE1486" s="411"/>
      <c r="NRF1486" s="411"/>
      <c r="NRG1486" s="411"/>
      <c r="NRH1486" s="412"/>
      <c r="NRI1486" s="412"/>
      <c r="NRJ1486" s="412"/>
      <c r="NRK1486" s="411"/>
      <c r="NRL1486" s="411"/>
      <c r="NRM1486" s="413"/>
      <c r="NRN1486" s="413"/>
      <c r="NRO1486" s="433"/>
      <c r="NRP1486" s="413"/>
      <c r="NRQ1486" s="411"/>
      <c r="NRR1486" s="411"/>
      <c r="NRS1486" s="411"/>
      <c r="NRT1486" s="412"/>
      <c r="NRU1486" s="412"/>
      <c r="NRV1486" s="412"/>
      <c r="NRW1486" s="411"/>
      <c r="NRX1486" s="411"/>
      <c r="NRY1486" s="413"/>
      <c r="NRZ1486" s="413"/>
      <c r="NSA1486" s="433"/>
      <c r="NSB1486" s="413"/>
      <c r="NSC1486" s="411"/>
      <c r="NSD1486" s="411"/>
      <c r="NSE1486" s="411"/>
      <c r="NSF1486" s="412"/>
      <c r="NSG1486" s="412"/>
      <c r="NSH1486" s="412"/>
      <c r="NSI1486" s="411"/>
      <c r="NSJ1486" s="411"/>
      <c r="NSK1486" s="413"/>
      <c r="NSL1486" s="413"/>
      <c r="NSM1486" s="433"/>
      <c r="NSN1486" s="413"/>
      <c r="NSO1486" s="411"/>
      <c r="NSP1486" s="411"/>
      <c r="NSQ1486" s="411"/>
      <c r="NSR1486" s="412"/>
      <c r="NSS1486" s="412"/>
      <c r="NST1486" s="412"/>
      <c r="NSU1486" s="411"/>
      <c r="NSV1486" s="411"/>
      <c r="NSW1486" s="413"/>
      <c r="NSX1486" s="413"/>
      <c r="NSY1486" s="433"/>
      <c r="NSZ1486" s="413"/>
      <c r="NTA1486" s="411"/>
      <c r="NTB1486" s="411"/>
      <c r="NTC1486" s="411"/>
      <c r="NTD1486" s="412"/>
      <c r="NTE1486" s="412"/>
      <c r="NTF1486" s="412"/>
      <c r="NTG1486" s="411"/>
      <c r="NTH1486" s="411"/>
      <c r="NTI1486" s="413"/>
      <c r="NTJ1486" s="413"/>
      <c r="NTK1486" s="433"/>
      <c r="NTL1486" s="413"/>
      <c r="NTM1486" s="411"/>
      <c r="NTN1486" s="411"/>
      <c r="NTO1486" s="411"/>
      <c r="NTP1486" s="412"/>
      <c r="NTQ1486" s="412"/>
      <c r="NTR1486" s="412"/>
      <c r="NTS1486" s="411"/>
      <c r="NTT1486" s="411"/>
      <c r="NTU1486" s="413"/>
      <c r="NTV1486" s="413"/>
      <c r="NTW1486" s="433"/>
      <c r="NTX1486" s="413"/>
      <c r="NTY1486" s="411"/>
      <c r="NTZ1486" s="411"/>
      <c r="NUA1486" s="411"/>
      <c r="NUB1486" s="412"/>
      <c r="NUC1486" s="412"/>
      <c r="NUD1486" s="412"/>
      <c r="NUE1486" s="411"/>
      <c r="NUF1486" s="411"/>
      <c r="NUG1486" s="413"/>
      <c r="NUH1486" s="413"/>
      <c r="NUI1486" s="433"/>
      <c r="NUJ1486" s="413"/>
      <c r="NUK1486" s="411"/>
      <c r="NUL1486" s="411"/>
      <c r="NUM1486" s="411"/>
      <c r="NUN1486" s="412"/>
      <c r="NUO1486" s="412"/>
      <c r="NUP1486" s="412"/>
      <c r="NUQ1486" s="411"/>
      <c r="NUR1486" s="411"/>
      <c r="NUS1486" s="413"/>
      <c r="NUT1486" s="413"/>
      <c r="NUU1486" s="433"/>
      <c r="NUV1486" s="413"/>
      <c r="NUW1486" s="411"/>
      <c r="NUX1486" s="411"/>
      <c r="NUY1486" s="411"/>
      <c r="NUZ1486" s="412"/>
      <c r="NVA1486" s="412"/>
      <c r="NVB1486" s="412"/>
      <c r="NVC1486" s="411"/>
      <c r="NVD1486" s="411"/>
      <c r="NVE1486" s="413"/>
      <c r="NVF1486" s="413"/>
      <c r="NVG1486" s="433"/>
      <c r="NVH1486" s="413"/>
      <c r="NVI1486" s="411"/>
      <c r="NVJ1486" s="411"/>
      <c r="NVK1486" s="411"/>
      <c r="NVL1486" s="412"/>
      <c r="NVM1486" s="412"/>
      <c r="NVN1486" s="412"/>
      <c r="NVO1486" s="411"/>
      <c r="NVP1486" s="411"/>
      <c r="NVQ1486" s="413"/>
      <c r="NVR1486" s="413"/>
      <c r="NVS1486" s="433"/>
      <c r="NVT1486" s="413"/>
      <c r="NVU1486" s="411"/>
      <c r="NVV1486" s="411"/>
      <c r="NVW1486" s="411"/>
      <c r="NVX1486" s="412"/>
      <c r="NVY1486" s="412"/>
      <c r="NVZ1486" s="412"/>
      <c r="NWA1486" s="411"/>
      <c r="NWB1486" s="411"/>
      <c r="NWC1486" s="413"/>
      <c r="NWD1486" s="413"/>
      <c r="NWE1486" s="433"/>
      <c r="NWF1486" s="413"/>
      <c r="NWG1486" s="411"/>
      <c r="NWH1486" s="411"/>
      <c r="NWI1486" s="411"/>
      <c r="NWJ1486" s="412"/>
      <c r="NWK1486" s="412"/>
      <c r="NWL1486" s="412"/>
      <c r="NWM1486" s="411"/>
      <c r="NWN1486" s="411"/>
      <c r="NWO1486" s="413"/>
      <c r="NWP1486" s="413"/>
      <c r="NWQ1486" s="433"/>
      <c r="NWR1486" s="413"/>
      <c r="NWS1486" s="411"/>
      <c r="NWT1486" s="411"/>
      <c r="NWU1486" s="411"/>
      <c r="NWV1486" s="412"/>
      <c r="NWW1486" s="412"/>
      <c r="NWX1486" s="412"/>
      <c r="NWY1486" s="411"/>
      <c r="NWZ1486" s="411"/>
      <c r="NXA1486" s="413"/>
      <c r="NXB1486" s="413"/>
      <c r="NXC1486" s="433"/>
      <c r="NXD1486" s="413"/>
      <c r="NXE1486" s="411"/>
      <c r="NXF1486" s="411"/>
      <c r="NXG1486" s="411"/>
      <c r="NXH1486" s="412"/>
      <c r="NXI1486" s="412"/>
      <c r="NXJ1486" s="412"/>
      <c r="NXK1486" s="411"/>
      <c r="NXL1486" s="411"/>
      <c r="NXM1486" s="413"/>
      <c r="NXN1486" s="413"/>
      <c r="NXO1486" s="433"/>
      <c r="NXP1486" s="413"/>
      <c r="NXQ1486" s="411"/>
      <c r="NXR1486" s="411"/>
      <c r="NXS1486" s="411"/>
      <c r="NXT1486" s="412"/>
      <c r="NXU1486" s="412"/>
      <c r="NXV1486" s="412"/>
      <c r="NXW1486" s="411"/>
      <c r="NXX1486" s="411"/>
      <c r="NXY1486" s="413"/>
      <c r="NXZ1486" s="413"/>
      <c r="NYA1486" s="433"/>
      <c r="NYB1486" s="413"/>
      <c r="NYC1486" s="411"/>
      <c r="NYD1486" s="411"/>
      <c r="NYE1486" s="411"/>
      <c r="NYF1486" s="412"/>
      <c r="NYG1486" s="412"/>
      <c r="NYH1486" s="412"/>
      <c r="NYI1486" s="411"/>
      <c r="NYJ1486" s="411"/>
      <c r="NYK1486" s="413"/>
      <c r="NYL1486" s="413"/>
      <c r="NYM1486" s="433"/>
      <c r="NYN1486" s="413"/>
      <c r="NYO1486" s="411"/>
      <c r="NYP1486" s="411"/>
      <c r="NYQ1486" s="411"/>
      <c r="NYR1486" s="412"/>
      <c r="NYS1486" s="412"/>
      <c r="NYT1486" s="412"/>
      <c r="NYU1486" s="411"/>
      <c r="NYV1486" s="411"/>
      <c r="NYW1486" s="413"/>
      <c r="NYX1486" s="413"/>
      <c r="NYY1486" s="433"/>
      <c r="NYZ1486" s="413"/>
      <c r="NZA1486" s="411"/>
      <c r="NZB1486" s="411"/>
      <c r="NZC1486" s="411"/>
      <c r="NZD1486" s="412"/>
      <c r="NZE1486" s="412"/>
      <c r="NZF1486" s="412"/>
      <c r="NZG1486" s="411"/>
      <c r="NZH1486" s="411"/>
      <c r="NZI1486" s="413"/>
      <c r="NZJ1486" s="413"/>
      <c r="NZK1486" s="433"/>
      <c r="NZL1486" s="413"/>
      <c r="NZM1486" s="411"/>
      <c r="NZN1486" s="411"/>
      <c r="NZO1486" s="411"/>
      <c r="NZP1486" s="412"/>
      <c r="NZQ1486" s="412"/>
      <c r="NZR1486" s="412"/>
      <c r="NZS1486" s="411"/>
      <c r="NZT1486" s="411"/>
      <c r="NZU1486" s="413"/>
      <c r="NZV1486" s="413"/>
      <c r="NZW1486" s="433"/>
      <c r="NZX1486" s="413"/>
      <c r="NZY1486" s="411"/>
      <c r="NZZ1486" s="411"/>
      <c r="OAA1486" s="411"/>
      <c r="OAB1486" s="412"/>
      <c r="OAC1486" s="412"/>
      <c r="OAD1486" s="412"/>
      <c r="OAE1486" s="411"/>
      <c r="OAF1486" s="411"/>
      <c r="OAG1486" s="413"/>
      <c r="OAH1486" s="413"/>
      <c r="OAI1486" s="433"/>
      <c r="OAJ1486" s="413"/>
      <c r="OAK1486" s="411"/>
      <c r="OAL1486" s="411"/>
      <c r="OAM1486" s="411"/>
      <c r="OAN1486" s="412"/>
      <c r="OAO1486" s="412"/>
      <c r="OAP1486" s="412"/>
      <c r="OAQ1486" s="411"/>
      <c r="OAR1486" s="411"/>
      <c r="OAS1486" s="413"/>
      <c r="OAT1486" s="413"/>
      <c r="OAU1486" s="433"/>
      <c r="OAV1486" s="413"/>
      <c r="OAW1486" s="411"/>
      <c r="OAX1486" s="411"/>
      <c r="OAY1486" s="411"/>
      <c r="OAZ1486" s="412"/>
      <c r="OBA1486" s="412"/>
      <c r="OBB1486" s="412"/>
      <c r="OBC1486" s="411"/>
      <c r="OBD1486" s="411"/>
      <c r="OBE1486" s="413"/>
      <c r="OBF1486" s="413"/>
      <c r="OBG1486" s="433"/>
      <c r="OBH1486" s="413"/>
      <c r="OBI1486" s="411"/>
      <c r="OBJ1486" s="411"/>
      <c r="OBK1486" s="411"/>
      <c r="OBL1486" s="412"/>
      <c r="OBM1486" s="412"/>
      <c r="OBN1486" s="412"/>
      <c r="OBO1486" s="411"/>
      <c r="OBP1486" s="411"/>
      <c r="OBQ1486" s="413"/>
      <c r="OBR1486" s="413"/>
      <c r="OBS1486" s="433"/>
      <c r="OBT1486" s="413"/>
      <c r="OBU1486" s="411"/>
      <c r="OBV1486" s="411"/>
      <c r="OBW1486" s="411"/>
      <c r="OBX1486" s="412"/>
      <c r="OBY1486" s="412"/>
      <c r="OBZ1486" s="412"/>
      <c r="OCA1486" s="411"/>
      <c r="OCB1486" s="411"/>
      <c r="OCC1486" s="413"/>
      <c r="OCD1486" s="413"/>
      <c r="OCE1486" s="433"/>
      <c r="OCF1486" s="413"/>
      <c r="OCG1486" s="411"/>
      <c r="OCH1486" s="411"/>
      <c r="OCI1486" s="411"/>
      <c r="OCJ1486" s="412"/>
      <c r="OCK1486" s="412"/>
      <c r="OCL1486" s="412"/>
      <c r="OCM1486" s="411"/>
      <c r="OCN1486" s="411"/>
      <c r="OCO1486" s="413"/>
      <c r="OCP1486" s="413"/>
      <c r="OCQ1486" s="433"/>
      <c r="OCR1486" s="413"/>
      <c r="OCS1486" s="411"/>
      <c r="OCT1486" s="411"/>
      <c r="OCU1486" s="411"/>
      <c r="OCV1486" s="412"/>
      <c r="OCW1486" s="412"/>
      <c r="OCX1486" s="412"/>
      <c r="OCY1486" s="411"/>
      <c r="OCZ1486" s="411"/>
      <c r="ODA1486" s="413"/>
      <c r="ODB1486" s="413"/>
      <c r="ODC1486" s="433"/>
      <c r="ODD1486" s="413"/>
      <c r="ODE1486" s="411"/>
      <c r="ODF1486" s="411"/>
      <c r="ODG1486" s="411"/>
      <c r="ODH1486" s="412"/>
      <c r="ODI1486" s="412"/>
      <c r="ODJ1486" s="412"/>
      <c r="ODK1486" s="411"/>
      <c r="ODL1486" s="411"/>
      <c r="ODM1486" s="413"/>
      <c r="ODN1486" s="413"/>
      <c r="ODO1486" s="433"/>
      <c r="ODP1486" s="413"/>
      <c r="ODQ1486" s="411"/>
      <c r="ODR1486" s="411"/>
      <c r="ODS1486" s="411"/>
      <c r="ODT1486" s="412"/>
      <c r="ODU1486" s="412"/>
      <c r="ODV1486" s="412"/>
      <c r="ODW1486" s="411"/>
      <c r="ODX1486" s="411"/>
      <c r="ODY1486" s="413"/>
      <c r="ODZ1486" s="413"/>
      <c r="OEA1486" s="433"/>
      <c r="OEB1486" s="413"/>
      <c r="OEC1486" s="411"/>
      <c r="OED1486" s="411"/>
      <c r="OEE1486" s="411"/>
      <c r="OEF1486" s="412"/>
      <c r="OEG1486" s="412"/>
      <c r="OEH1486" s="412"/>
      <c r="OEI1486" s="411"/>
      <c r="OEJ1486" s="411"/>
      <c r="OEK1486" s="413"/>
      <c r="OEL1486" s="413"/>
      <c r="OEM1486" s="433"/>
      <c r="OEN1486" s="413"/>
      <c r="OEO1486" s="411"/>
      <c r="OEP1486" s="411"/>
      <c r="OEQ1486" s="411"/>
      <c r="OER1486" s="412"/>
      <c r="OES1486" s="412"/>
      <c r="OET1486" s="412"/>
      <c r="OEU1486" s="411"/>
      <c r="OEV1486" s="411"/>
      <c r="OEW1486" s="413"/>
      <c r="OEX1486" s="413"/>
      <c r="OEY1486" s="433"/>
      <c r="OEZ1486" s="413"/>
      <c r="OFA1486" s="411"/>
      <c r="OFB1486" s="411"/>
      <c r="OFC1486" s="411"/>
      <c r="OFD1486" s="412"/>
      <c r="OFE1486" s="412"/>
      <c r="OFF1486" s="412"/>
      <c r="OFG1486" s="411"/>
      <c r="OFH1486" s="411"/>
      <c r="OFI1486" s="413"/>
      <c r="OFJ1486" s="413"/>
      <c r="OFK1486" s="433"/>
      <c r="OFL1486" s="413"/>
      <c r="OFM1486" s="411"/>
      <c r="OFN1486" s="411"/>
      <c r="OFO1486" s="411"/>
      <c r="OFP1486" s="412"/>
      <c r="OFQ1486" s="412"/>
      <c r="OFR1486" s="412"/>
      <c r="OFS1486" s="411"/>
      <c r="OFT1486" s="411"/>
      <c r="OFU1486" s="413"/>
      <c r="OFV1486" s="413"/>
      <c r="OFW1486" s="433"/>
      <c r="OFX1486" s="413"/>
      <c r="OFY1486" s="411"/>
      <c r="OFZ1486" s="411"/>
      <c r="OGA1486" s="411"/>
      <c r="OGB1486" s="412"/>
      <c r="OGC1486" s="412"/>
      <c r="OGD1486" s="412"/>
      <c r="OGE1486" s="411"/>
      <c r="OGF1486" s="411"/>
      <c r="OGG1486" s="413"/>
      <c r="OGH1486" s="413"/>
      <c r="OGI1486" s="433"/>
      <c r="OGJ1486" s="413"/>
      <c r="OGK1486" s="411"/>
      <c r="OGL1486" s="411"/>
      <c r="OGM1486" s="411"/>
      <c r="OGN1486" s="412"/>
      <c r="OGO1486" s="412"/>
      <c r="OGP1486" s="412"/>
      <c r="OGQ1486" s="411"/>
      <c r="OGR1486" s="411"/>
      <c r="OGS1486" s="413"/>
      <c r="OGT1486" s="413"/>
      <c r="OGU1486" s="433"/>
      <c r="OGV1486" s="413"/>
      <c r="OGW1486" s="411"/>
      <c r="OGX1486" s="411"/>
      <c r="OGY1486" s="411"/>
      <c r="OGZ1486" s="412"/>
      <c r="OHA1486" s="412"/>
      <c r="OHB1486" s="412"/>
      <c r="OHC1486" s="411"/>
      <c r="OHD1486" s="411"/>
      <c r="OHE1486" s="413"/>
      <c r="OHF1486" s="413"/>
      <c r="OHG1486" s="433"/>
      <c r="OHH1486" s="413"/>
      <c r="OHI1486" s="411"/>
      <c r="OHJ1486" s="411"/>
      <c r="OHK1486" s="411"/>
      <c r="OHL1486" s="412"/>
      <c r="OHM1486" s="412"/>
      <c r="OHN1486" s="412"/>
      <c r="OHO1486" s="411"/>
      <c r="OHP1486" s="411"/>
      <c r="OHQ1486" s="413"/>
      <c r="OHR1486" s="413"/>
      <c r="OHS1486" s="433"/>
      <c r="OHT1486" s="413"/>
      <c r="OHU1486" s="411"/>
      <c r="OHV1486" s="411"/>
      <c r="OHW1486" s="411"/>
      <c r="OHX1486" s="412"/>
      <c r="OHY1486" s="412"/>
      <c r="OHZ1486" s="412"/>
      <c r="OIA1486" s="411"/>
      <c r="OIB1486" s="411"/>
      <c r="OIC1486" s="413"/>
      <c r="OID1486" s="413"/>
      <c r="OIE1486" s="433"/>
      <c r="OIF1486" s="413"/>
      <c r="OIG1486" s="411"/>
      <c r="OIH1486" s="411"/>
      <c r="OII1486" s="411"/>
      <c r="OIJ1486" s="412"/>
      <c r="OIK1486" s="412"/>
      <c r="OIL1486" s="412"/>
      <c r="OIM1486" s="411"/>
      <c r="OIN1486" s="411"/>
      <c r="OIO1486" s="413"/>
      <c r="OIP1486" s="413"/>
      <c r="OIQ1486" s="433"/>
      <c r="OIR1486" s="413"/>
      <c r="OIS1486" s="411"/>
      <c r="OIT1486" s="411"/>
      <c r="OIU1486" s="411"/>
      <c r="OIV1486" s="412"/>
      <c r="OIW1486" s="412"/>
      <c r="OIX1486" s="412"/>
      <c r="OIY1486" s="411"/>
      <c r="OIZ1486" s="411"/>
      <c r="OJA1486" s="413"/>
      <c r="OJB1486" s="413"/>
      <c r="OJC1486" s="433"/>
      <c r="OJD1486" s="413"/>
      <c r="OJE1486" s="411"/>
      <c r="OJF1486" s="411"/>
      <c r="OJG1486" s="411"/>
      <c r="OJH1486" s="412"/>
      <c r="OJI1486" s="412"/>
      <c r="OJJ1486" s="412"/>
      <c r="OJK1486" s="411"/>
      <c r="OJL1486" s="411"/>
      <c r="OJM1486" s="413"/>
      <c r="OJN1486" s="413"/>
      <c r="OJO1486" s="433"/>
      <c r="OJP1486" s="413"/>
      <c r="OJQ1486" s="411"/>
      <c r="OJR1486" s="411"/>
      <c r="OJS1486" s="411"/>
      <c r="OJT1486" s="412"/>
      <c r="OJU1486" s="412"/>
      <c r="OJV1486" s="412"/>
      <c r="OJW1486" s="411"/>
      <c r="OJX1486" s="411"/>
      <c r="OJY1486" s="413"/>
      <c r="OJZ1486" s="413"/>
      <c r="OKA1486" s="433"/>
      <c r="OKB1486" s="413"/>
      <c r="OKC1486" s="411"/>
      <c r="OKD1486" s="411"/>
      <c r="OKE1486" s="411"/>
      <c r="OKF1486" s="412"/>
      <c r="OKG1486" s="412"/>
      <c r="OKH1486" s="412"/>
      <c r="OKI1486" s="411"/>
      <c r="OKJ1486" s="411"/>
      <c r="OKK1486" s="413"/>
      <c r="OKL1486" s="413"/>
      <c r="OKM1486" s="433"/>
      <c r="OKN1486" s="413"/>
      <c r="OKO1486" s="411"/>
      <c r="OKP1486" s="411"/>
      <c r="OKQ1486" s="411"/>
      <c r="OKR1486" s="412"/>
      <c r="OKS1486" s="412"/>
      <c r="OKT1486" s="412"/>
      <c r="OKU1486" s="411"/>
      <c r="OKV1486" s="411"/>
      <c r="OKW1486" s="413"/>
      <c r="OKX1486" s="413"/>
      <c r="OKY1486" s="433"/>
      <c r="OKZ1486" s="413"/>
      <c r="OLA1486" s="411"/>
      <c r="OLB1486" s="411"/>
      <c r="OLC1486" s="411"/>
      <c r="OLD1486" s="412"/>
      <c r="OLE1486" s="412"/>
      <c r="OLF1486" s="412"/>
      <c r="OLG1486" s="411"/>
      <c r="OLH1486" s="411"/>
      <c r="OLI1486" s="413"/>
      <c r="OLJ1486" s="413"/>
      <c r="OLK1486" s="433"/>
      <c r="OLL1486" s="413"/>
      <c r="OLM1486" s="411"/>
      <c r="OLN1486" s="411"/>
      <c r="OLO1486" s="411"/>
      <c r="OLP1486" s="412"/>
      <c r="OLQ1486" s="412"/>
      <c r="OLR1486" s="412"/>
      <c r="OLS1486" s="411"/>
      <c r="OLT1486" s="411"/>
      <c r="OLU1486" s="413"/>
      <c r="OLV1486" s="413"/>
      <c r="OLW1486" s="433"/>
      <c r="OLX1486" s="413"/>
      <c r="OLY1486" s="411"/>
      <c r="OLZ1486" s="411"/>
      <c r="OMA1486" s="411"/>
      <c r="OMB1486" s="412"/>
      <c r="OMC1486" s="412"/>
      <c r="OMD1486" s="412"/>
      <c r="OME1486" s="411"/>
      <c r="OMF1486" s="411"/>
      <c r="OMG1486" s="413"/>
      <c r="OMH1486" s="413"/>
      <c r="OMI1486" s="433"/>
      <c r="OMJ1486" s="413"/>
      <c r="OMK1486" s="411"/>
      <c r="OML1486" s="411"/>
      <c r="OMM1486" s="411"/>
      <c r="OMN1486" s="412"/>
      <c r="OMO1486" s="412"/>
      <c r="OMP1486" s="412"/>
      <c r="OMQ1486" s="411"/>
      <c r="OMR1486" s="411"/>
      <c r="OMS1486" s="413"/>
      <c r="OMT1486" s="413"/>
      <c r="OMU1486" s="433"/>
      <c r="OMV1486" s="413"/>
      <c r="OMW1486" s="411"/>
      <c r="OMX1486" s="411"/>
      <c r="OMY1486" s="411"/>
      <c r="OMZ1486" s="412"/>
      <c r="ONA1486" s="412"/>
      <c r="ONB1486" s="412"/>
      <c r="ONC1486" s="411"/>
      <c r="OND1486" s="411"/>
      <c r="ONE1486" s="413"/>
      <c r="ONF1486" s="413"/>
      <c r="ONG1486" s="433"/>
      <c r="ONH1486" s="413"/>
      <c r="ONI1486" s="411"/>
      <c r="ONJ1486" s="411"/>
      <c r="ONK1486" s="411"/>
      <c r="ONL1486" s="412"/>
      <c r="ONM1486" s="412"/>
      <c r="ONN1486" s="412"/>
      <c r="ONO1486" s="411"/>
      <c r="ONP1486" s="411"/>
      <c r="ONQ1486" s="413"/>
      <c r="ONR1486" s="413"/>
      <c r="ONS1486" s="433"/>
      <c r="ONT1486" s="413"/>
      <c r="ONU1486" s="411"/>
      <c r="ONV1486" s="411"/>
      <c r="ONW1486" s="411"/>
      <c r="ONX1486" s="412"/>
      <c r="ONY1486" s="412"/>
      <c r="ONZ1486" s="412"/>
      <c r="OOA1486" s="411"/>
      <c r="OOB1486" s="411"/>
      <c r="OOC1486" s="413"/>
      <c r="OOD1486" s="413"/>
      <c r="OOE1486" s="433"/>
      <c r="OOF1486" s="413"/>
      <c r="OOG1486" s="411"/>
      <c r="OOH1486" s="411"/>
      <c r="OOI1486" s="411"/>
      <c r="OOJ1486" s="412"/>
      <c r="OOK1486" s="412"/>
      <c r="OOL1486" s="412"/>
      <c r="OOM1486" s="411"/>
      <c r="OON1486" s="411"/>
      <c r="OOO1486" s="413"/>
      <c r="OOP1486" s="413"/>
      <c r="OOQ1486" s="433"/>
      <c r="OOR1486" s="413"/>
      <c r="OOS1486" s="411"/>
      <c r="OOT1486" s="411"/>
      <c r="OOU1486" s="411"/>
      <c r="OOV1486" s="412"/>
      <c r="OOW1486" s="412"/>
      <c r="OOX1486" s="412"/>
      <c r="OOY1486" s="411"/>
      <c r="OOZ1486" s="411"/>
      <c r="OPA1486" s="413"/>
      <c r="OPB1486" s="413"/>
      <c r="OPC1486" s="433"/>
      <c r="OPD1486" s="413"/>
      <c r="OPE1486" s="411"/>
      <c r="OPF1486" s="411"/>
      <c r="OPG1486" s="411"/>
      <c r="OPH1486" s="412"/>
      <c r="OPI1486" s="412"/>
      <c r="OPJ1486" s="412"/>
      <c r="OPK1486" s="411"/>
      <c r="OPL1486" s="411"/>
      <c r="OPM1486" s="413"/>
      <c r="OPN1486" s="413"/>
      <c r="OPO1486" s="433"/>
      <c r="OPP1486" s="413"/>
      <c r="OPQ1486" s="411"/>
      <c r="OPR1486" s="411"/>
      <c r="OPS1486" s="411"/>
      <c r="OPT1486" s="412"/>
      <c r="OPU1486" s="412"/>
      <c r="OPV1486" s="412"/>
      <c r="OPW1486" s="411"/>
      <c r="OPX1486" s="411"/>
      <c r="OPY1486" s="413"/>
      <c r="OPZ1486" s="413"/>
      <c r="OQA1486" s="433"/>
      <c r="OQB1486" s="413"/>
      <c r="OQC1486" s="411"/>
      <c r="OQD1486" s="411"/>
      <c r="OQE1486" s="411"/>
      <c r="OQF1486" s="412"/>
      <c r="OQG1486" s="412"/>
      <c r="OQH1486" s="412"/>
      <c r="OQI1486" s="411"/>
      <c r="OQJ1486" s="411"/>
      <c r="OQK1486" s="413"/>
      <c r="OQL1486" s="413"/>
      <c r="OQM1486" s="433"/>
      <c r="OQN1486" s="413"/>
      <c r="OQO1486" s="411"/>
      <c r="OQP1486" s="411"/>
      <c r="OQQ1486" s="411"/>
      <c r="OQR1486" s="412"/>
      <c r="OQS1486" s="412"/>
      <c r="OQT1486" s="412"/>
      <c r="OQU1486" s="411"/>
      <c r="OQV1486" s="411"/>
      <c r="OQW1486" s="413"/>
      <c r="OQX1486" s="413"/>
      <c r="OQY1486" s="433"/>
      <c r="OQZ1486" s="413"/>
      <c r="ORA1486" s="411"/>
      <c r="ORB1486" s="411"/>
      <c r="ORC1486" s="411"/>
      <c r="ORD1486" s="412"/>
      <c r="ORE1486" s="412"/>
      <c r="ORF1486" s="412"/>
      <c r="ORG1486" s="411"/>
      <c r="ORH1486" s="411"/>
      <c r="ORI1486" s="413"/>
      <c r="ORJ1486" s="413"/>
      <c r="ORK1486" s="433"/>
      <c r="ORL1486" s="413"/>
      <c r="ORM1486" s="411"/>
      <c r="ORN1486" s="411"/>
      <c r="ORO1486" s="411"/>
      <c r="ORP1486" s="412"/>
      <c r="ORQ1486" s="412"/>
      <c r="ORR1486" s="412"/>
      <c r="ORS1486" s="411"/>
      <c r="ORT1486" s="411"/>
      <c r="ORU1486" s="413"/>
      <c r="ORV1486" s="413"/>
      <c r="ORW1486" s="433"/>
      <c r="ORX1486" s="413"/>
      <c r="ORY1486" s="411"/>
      <c r="ORZ1486" s="411"/>
      <c r="OSA1486" s="411"/>
      <c r="OSB1486" s="412"/>
      <c r="OSC1486" s="412"/>
      <c r="OSD1486" s="412"/>
      <c r="OSE1486" s="411"/>
      <c r="OSF1486" s="411"/>
      <c r="OSG1486" s="413"/>
      <c r="OSH1486" s="413"/>
      <c r="OSI1486" s="433"/>
      <c r="OSJ1486" s="413"/>
      <c r="OSK1486" s="411"/>
      <c r="OSL1486" s="411"/>
      <c r="OSM1486" s="411"/>
      <c r="OSN1486" s="412"/>
      <c r="OSO1486" s="412"/>
      <c r="OSP1486" s="412"/>
      <c r="OSQ1486" s="411"/>
      <c r="OSR1486" s="411"/>
      <c r="OSS1486" s="413"/>
      <c r="OST1486" s="413"/>
      <c r="OSU1486" s="433"/>
      <c r="OSV1486" s="413"/>
      <c r="OSW1486" s="411"/>
      <c r="OSX1486" s="411"/>
      <c r="OSY1486" s="411"/>
      <c r="OSZ1486" s="412"/>
      <c r="OTA1486" s="412"/>
      <c r="OTB1486" s="412"/>
      <c r="OTC1486" s="411"/>
      <c r="OTD1486" s="411"/>
      <c r="OTE1486" s="413"/>
      <c r="OTF1486" s="413"/>
      <c r="OTG1486" s="433"/>
      <c r="OTH1486" s="413"/>
      <c r="OTI1486" s="411"/>
      <c r="OTJ1486" s="411"/>
      <c r="OTK1486" s="411"/>
      <c r="OTL1486" s="412"/>
      <c r="OTM1486" s="412"/>
      <c r="OTN1486" s="412"/>
      <c r="OTO1486" s="411"/>
      <c r="OTP1486" s="411"/>
      <c r="OTQ1486" s="413"/>
      <c r="OTR1486" s="413"/>
      <c r="OTS1486" s="433"/>
      <c r="OTT1486" s="413"/>
      <c r="OTU1486" s="411"/>
      <c r="OTV1486" s="411"/>
      <c r="OTW1486" s="411"/>
      <c r="OTX1486" s="412"/>
      <c r="OTY1486" s="412"/>
      <c r="OTZ1486" s="412"/>
      <c r="OUA1486" s="411"/>
      <c r="OUB1486" s="411"/>
      <c r="OUC1486" s="413"/>
      <c r="OUD1486" s="413"/>
      <c r="OUE1486" s="433"/>
      <c r="OUF1486" s="413"/>
      <c r="OUG1486" s="411"/>
      <c r="OUH1486" s="411"/>
      <c r="OUI1486" s="411"/>
      <c r="OUJ1486" s="412"/>
      <c r="OUK1486" s="412"/>
      <c r="OUL1486" s="412"/>
      <c r="OUM1486" s="411"/>
      <c r="OUN1486" s="411"/>
      <c r="OUO1486" s="413"/>
      <c r="OUP1486" s="413"/>
      <c r="OUQ1486" s="433"/>
      <c r="OUR1486" s="413"/>
      <c r="OUS1486" s="411"/>
      <c r="OUT1486" s="411"/>
      <c r="OUU1486" s="411"/>
      <c r="OUV1486" s="412"/>
      <c r="OUW1486" s="412"/>
      <c r="OUX1486" s="412"/>
      <c r="OUY1486" s="411"/>
      <c r="OUZ1486" s="411"/>
      <c r="OVA1486" s="413"/>
      <c r="OVB1486" s="413"/>
      <c r="OVC1486" s="433"/>
      <c r="OVD1486" s="413"/>
      <c r="OVE1486" s="411"/>
      <c r="OVF1486" s="411"/>
      <c r="OVG1486" s="411"/>
      <c r="OVH1486" s="412"/>
      <c r="OVI1486" s="412"/>
      <c r="OVJ1486" s="412"/>
      <c r="OVK1486" s="411"/>
      <c r="OVL1486" s="411"/>
      <c r="OVM1486" s="413"/>
      <c r="OVN1486" s="413"/>
      <c r="OVO1486" s="433"/>
      <c r="OVP1486" s="413"/>
      <c r="OVQ1486" s="411"/>
      <c r="OVR1486" s="411"/>
      <c r="OVS1486" s="411"/>
      <c r="OVT1486" s="412"/>
      <c r="OVU1486" s="412"/>
      <c r="OVV1486" s="412"/>
      <c r="OVW1486" s="411"/>
      <c r="OVX1486" s="411"/>
      <c r="OVY1486" s="413"/>
      <c r="OVZ1486" s="413"/>
      <c r="OWA1486" s="433"/>
      <c r="OWB1486" s="413"/>
      <c r="OWC1486" s="411"/>
      <c r="OWD1486" s="411"/>
      <c r="OWE1486" s="411"/>
      <c r="OWF1486" s="412"/>
      <c r="OWG1486" s="412"/>
      <c r="OWH1486" s="412"/>
      <c r="OWI1486" s="411"/>
      <c r="OWJ1486" s="411"/>
      <c r="OWK1486" s="413"/>
      <c r="OWL1486" s="413"/>
      <c r="OWM1486" s="433"/>
      <c r="OWN1486" s="413"/>
      <c r="OWO1486" s="411"/>
      <c r="OWP1486" s="411"/>
      <c r="OWQ1486" s="411"/>
      <c r="OWR1486" s="412"/>
      <c r="OWS1486" s="412"/>
      <c r="OWT1486" s="412"/>
      <c r="OWU1486" s="411"/>
      <c r="OWV1486" s="411"/>
      <c r="OWW1486" s="413"/>
      <c r="OWX1486" s="413"/>
      <c r="OWY1486" s="433"/>
      <c r="OWZ1486" s="413"/>
      <c r="OXA1486" s="411"/>
      <c r="OXB1486" s="411"/>
      <c r="OXC1486" s="411"/>
      <c r="OXD1486" s="412"/>
      <c r="OXE1486" s="412"/>
      <c r="OXF1486" s="412"/>
      <c r="OXG1486" s="411"/>
      <c r="OXH1486" s="411"/>
      <c r="OXI1486" s="413"/>
      <c r="OXJ1486" s="413"/>
      <c r="OXK1486" s="433"/>
      <c r="OXL1486" s="413"/>
      <c r="OXM1486" s="411"/>
      <c r="OXN1486" s="411"/>
      <c r="OXO1486" s="411"/>
      <c r="OXP1486" s="412"/>
      <c r="OXQ1486" s="412"/>
      <c r="OXR1486" s="412"/>
      <c r="OXS1486" s="411"/>
      <c r="OXT1486" s="411"/>
      <c r="OXU1486" s="413"/>
      <c r="OXV1486" s="413"/>
      <c r="OXW1486" s="433"/>
      <c r="OXX1486" s="413"/>
      <c r="OXY1486" s="411"/>
      <c r="OXZ1486" s="411"/>
      <c r="OYA1486" s="411"/>
      <c r="OYB1486" s="412"/>
      <c r="OYC1486" s="412"/>
      <c r="OYD1486" s="412"/>
      <c r="OYE1486" s="411"/>
      <c r="OYF1486" s="411"/>
      <c r="OYG1486" s="413"/>
      <c r="OYH1486" s="413"/>
      <c r="OYI1486" s="433"/>
      <c r="OYJ1486" s="413"/>
      <c r="OYK1486" s="411"/>
      <c r="OYL1486" s="411"/>
      <c r="OYM1486" s="411"/>
      <c r="OYN1486" s="412"/>
      <c r="OYO1486" s="412"/>
      <c r="OYP1486" s="412"/>
      <c r="OYQ1486" s="411"/>
      <c r="OYR1486" s="411"/>
      <c r="OYS1486" s="413"/>
      <c r="OYT1486" s="413"/>
      <c r="OYU1486" s="433"/>
      <c r="OYV1486" s="413"/>
      <c r="OYW1486" s="411"/>
      <c r="OYX1486" s="411"/>
      <c r="OYY1486" s="411"/>
      <c r="OYZ1486" s="412"/>
      <c r="OZA1486" s="412"/>
      <c r="OZB1486" s="412"/>
      <c r="OZC1486" s="411"/>
      <c r="OZD1486" s="411"/>
      <c r="OZE1486" s="413"/>
      <c r="OZF1486" s="413"/>
      <c r="OZG1486" s="433"/>
      <c r="OZH1486" s="413"/>
      <c r="OZI1486" s="411"/>
      <c r="OZJ1486" s="411"/>
      <c r="OZK1486" s="411"/>
      <c r="OZL1486" s="412"/>
      <c r="OZM1486" s="412"/>
      <c r="OZN1486" s="412"/>
      <c r="OZO1486" s="411"/>
      <c r="OZP1486" s="411"/>
      <c r="OZQ1486" s="413"/>
      <c r="OZR1486" s="413"/>
      <c r="OZS1486" s="433"/>
      <c r="OZT1486" s="413"/>
      <c r="OZU1486" s="411"/>
      <c r="OZV1486" s="411"/>
      <c r="OZW1486" s="411"/>
      <c r="OZX1486" s="412"/>
      <c r="OZY1486" s="412"/>
      <c r="OZZ1486" s="412"/>
      <c r="PAA1486" s="411"/>
      <c r="PAB1486" s="411"/>
      <c r="PAC1486" s="413"/>
      <c r="PAD1486" s="413"/>
      <c r="PAE1486" s="433"/>
      <c r="PAF1486" s="413"/>
      <c r="PAG1486" s="411"/>
      <c r="PAH1486" s="411"/>
      <c r="PAI1486" s="411"/>
      <c r="PAJ1486" s="412"/>
      <c r="PAK1486" s="412"/>
      <c r="PAL1486" s="412"/>
      <c r="PAM1486" s="411"/>
      <c r="PAN1486" s="411"/>
      <c r="PAO1486" s="413"/>
      <c r="PAP1486" s="413"/>
      <c r="PAQ1486" s="433"/>
      <c r="PAR1486" s="413"/>
      <c r="PAS1486" s="411"/>
      <c r="PAT1486" s="411"/>
      <c r="PAU1486" s="411"/>
      <c r="PAV1486" s="412"/>
      <c r="PAW1486" s="412"/>
      <c r="PAX1486" s="412"/>
      <c r="PAY1486" s="411"/>
      <c r="PAZ1486" s="411"/>
      <c r="PBA1486" s="413"/>
      <c r="PBB1486" s="413"/>
      <c r="PBC1486" s="433"/>
      <c r="PBD1486" s="413"/>
      <c r="PBE1486" s="411"/>
      <c r="PBF1486" s="411"/>
      <c r="PBG1486" s="411"/>
      <c r="PBH1486" s="412"/>
      <c r="PBI1486" s="412"/>
      <c r="PBJ1486" s="412"/>
      <c r="PBK1486" s="411"/>
      <c r="PBL1486" s="411"/>
      <c r="PBM1486" s="413"/>
      <c r="PBN1486" s="413"/>
      <c r="PBO1486" s="433"/>
      <c r="PBP1486" s="413"/>
      <c r="PBQ1486" s="411"/>
      <c r="PBR1486" s="411"/>
      <c r="PBS1486" s="411"/>
      <c r="PBT1486" s="412"/>
      <c r="PBU1486" s="412"/>
      <c r="PBV1486" s="412"/>
      <c r="PBW1486" s="411"/>
      <c r="PBX1486" s="411"/>
      <c r="PBY1486" s="413"/>
      <c r="PBZ1486" s="413"/>
      <c r="PCA1486" s="433"/>
      <c r="PCB1486" s="413"/>
      <c r="PCC1486" s="411"/>
      <c r="PCD1486" s="411"/>
      <c r="PCE1486" s="411"/>
      <c r="PCF1486" s="412"/>
      <c r="PCG1486" s="412"/>
      <c r="PCH1486" s="412"/>
      <c r="PCI1486" s="411"/>
      <c r="PCJ1486" s="411"/>
      <c r="PCK1486" s="413"/>
      <c r="PCL1486" s="413"/>
      <c r="PCM1486" s="433"/>
      <c r="PCN1486" s="413"/>
      <c r="PCO1486" s="411"/>
      <c r="PCP1486" s="411"/>
      <c r="PCQ1486" s="411"/>
      <c r="PCR1486" s="412"/>
      <c r="PCS1486" s="412"/>
      <c r="PCT1486" s="412"/>
      <c r="PCU1486" s="411"/>
      <c r="PCV1486" s="411"/>
      <c r="PCW1486" s="413"/>
      <c r="PCX1486" s="413"/>
      <c r="PCY1486" s="433"/>
      <c r="PCZ1486" s="413"/>
      <c r="PDA1486" s="411"/>
      <c r="PDB1486" s="411"/>
      <c r="PDC1486" s="411"/>
      <c r="PDD1486" s="412"/>
      <c r="PDE1486" s="412"/>
      <c r="PDF1486" s="412"/>
      <c r="PDG1486" s="411"/>
      <c r="PDH1486" s="411"/>
      <c r="PDI1486" s="413"/>
      <c r="PDJ1486" s="413"/>
      <c r="PDK1486" s="433"/>
      <c r="PDL1486" s="413"/>
      <c r="PDM1486" s="411"/>
      <c r="PDN1486" s="411"/>
      <c r="PDO1486" s="411"/>
      <c r="PDP1486" s="412"/>
      <c r="PDQ1486" s="412"/>
      <c r="PDR1486" s="412"/>
      <c r="PDS1486" s="411"/>
      <c r="PDT1486" s="411"/>
      <c r="PDU1486" s="413"/>
      <c r="PDV1486" s="413"/>
      <c r="PDW1486" s="433"/>
      <c r="PDX1486" s="413"/>
      <c r="PDY1486" s="411"/>
      <c r="PDZ1486" s="411"/>
      <c r="PEA1486" s="411"/>
      <c r="PEB1486" s="412"/>
      <c r="PEC1486" s="412"/>
      <c r="PED1486" s="412"/>
      <c r="PEE1486" s="411"/>
      <c r="PEF1486" s="411"/>
      <c r="PEG1486" s="413"/>
      <c r="PEH1486" s="413"/>
      <c r="PEI1486" s="433"/>
      <c r="PEJ1486" s="413"/>
      <c r="PEK1486" s="411"/>
      <c r="PEL1486" s="411"/>
      <c r="PEM1486" s="411"/>
      <c r="PEN1486" s="412"/>
      <c r="PEO1486" s="412"/>
      <c r="PEP1486" s="412"/>
      <c r="PEQ1486" s="411"/>
      <c r="PER1486" s="411"/>
      <c r="PES1486" s="413"/>
      <c r="PET1486" s="413"/>
      <c r="PEU1486" s="433"/>
      <c r="PEV1486" s="413"/>
      <c r="PEW1486" s="411"/>
      <c r="PEX1486" s="411"/>
      <c r="PEY1486" s="411"/>
      <c r="PEZ1486" s="412"/>
      <c r="PFA1486" s="412"/>
      <c r="PFB1486" s="412"/>
      <c r="PFC1486" s="411"/>
      <c r="PFD1486" s="411"/>
      <c r="PFE1486" s="413"/>
      <c r="PFF1486" s="413"/>
      <c r="PFG1486" s="433"/>
      <c r="PFH1486" s="413"/>
      <c r="PFI1486" s="411"/>
      <c r="PFJ1486" s="411"/>
      <c r="PFK1486" s="411"/>
      <c r="PFL1486" s="412"/>
      <c r="PFM1486" s="412"/>
      <c r="PFN1486" s="412"/>
      <c r="PFO1486" s="411"/>
      <c r="PFP1486" s="411"/>
      <c r="PFQ1486" s="413"/>
      <c r="PFR1486" s="413"/>
      <c r="PFS1486" s="433"/>
      <c r="PFT1486" s="413"/>
      <c r="PFU1486" s="411"/>
      <c r="PFV1486" s="411"/>
      <c r="PFW1486" s="411"/>
      <c r="PFX1486" s="412"/>
      <c r="PFY1486" s="412"/>
      <c r="PFZ1486" s="412"/>
      <c r="PGA1486" s="411"/>
      <c r="PGB1486" s="411"/>
      <c r="PGC1486" s="413"/>
      <c r="PGD1486" s="413"/>
      <c r="PGE1486" s="433"/>
      <c r="PGF1486" s="413"/>
      <c r="PGG1486" s="411"/>
      <c r="PGH1486" s="411"/>
      <c r="PGI1486" s="411"/>
      <c r="PGJ1486" s="412"/>
      <c r="PGK1486" s="412"/>
      <c r="PGL1486" s="412"/>
      <c r="PGM1486" s="411"/>
      <c r="PGN1486" s="411"/>
      <c r="PGO1486" s="413"/>
      <c r="PGP1486" s="413"/>
      <c r="PGQ1486" s="433"/>
      <c r="PGR1486" s="413"/>
      <c r="PGS1486" s="411"/>
      <c r="PGT1486" s="411"/>
      <c r="PGU1486" s="411"/>
      <c r="PGV1486" s="412"/>
      <c r="PGW1486" s="412"/>
      <c r="PGX1486" s="412"/>
      <c r="PGY1486" s="411"/>
      <c r="PGZ1486" s="411"/>
      <c r="PHA1486" s="413"/>
      <c r="PHB1486" s="413"/>
      <c r="PHC1486" s="433"/>
      <c r="PHD1486" s="413"/>
      <c r="PHE1486" s="411"/>
      <c r="PHF1486" s="411"/>
      <c r="PHG1486" s="411"/>
      <c r="PHH1486" s="412"/>
      <c r="PHI1486" s="412"/>
      <c r="PHJ1486" s="412"/>
      <c r="PHK1486" s="411"/>
      <c r="PHL1486" s="411"/>
      <c r="PHM1486" s="413"/>
      <c r="PHN1486" s="413"/>
      <c r="PHO1486" s="433"/>
      <c r="PHP1486" s="413"/>
      <c r="PHQ1486" s="411"/>
      <c r="PHR1486" s="411"/>
      <c r="PHS1486" s="411"/>
      <c r="PHT1486" s="412"/>
      <c r="PHU1486" s="412"/>
      <c r="PHV1486" s="412"/>
      <c r="PHW1486" s="411"/>
      <c r="PHX1486" s="411"/>
      <c r="PHY1486" s="413"/>
      <c r="PHZ1486" s="413"/>
      <c r="PIA1486" s="433"/>
      <c r="PIB1486" s="413"/>
      <c r="PIC1486" s="411"/>
      <c r="PID1486" s="411"/>
      <c r="PIE1486" s="411"/>
      <c r="PIF1486" s="412"/>
      <c r="PIG1486" s="412"/>
      <c r="PIH1486" s="412"/>
      <c r="PII1486" s="411"/>
      <c r="PIJ1486" s="411"/>
      <c r="PIK1486" s="413"/>
      <c r="PIL1486" s="413"/>
      <c r="PIM1486" s="433"/>
      <c r="PIN1486" s="413"/>
      <c r="PIO1486" s="411"/>
      <c r="PIP1486" s="411"/>
      <c r="PIQ1486" s="411"/>
      <c r="PIR1486" s="412"/>
      <c r="PIS1486" s="412"/>
      <c r="PIT1486" s="412"/>
      <c r="PIU1486" s="411"/>
      <c r="PIV1486" s="411"/>
      <c r="PIW1486" s="413"/>
      <c r="PIX1486" s="413"/>
      <c r="PIY1486" s="433"/>
      <c r="PIZ1486" s="413"/>
      <c r="PJA1486" s="411"/>
      <c r="PJB1486" s="411"/>
      <c r="PJC1486" s="411"/>
      <c r="PJD1486" s="412"/>
      <c r="PJE1486" s="412"/>
      <c r="PJF1486" s="412"/>
      <c r="PJG1486" s="411"/>
      <c r="PJH1486" s="411"/>
      <c r="PJI1486" s="413"/>
      <c r="PJJ1486" s="413"/>
      <c r="PJK1486" s="433"/>
      <c r="PJL1486" s="413"/>
      <c r="PJM1486" s="411"/>
      <c r="PJN1486" s="411"/>
      <c r="PJO1486" s="411"/>
      <c r="PJP1486" s="412"/>
      <c r="PJQ1486" s="412"/>
      <c r="PJR1486" s="412"/>
      <c r="PJS1486" s="411"/>
      <c r="PJT1486" s="411"/>
      <c r="PJU1486" s="413"/>
      <c r="PJV1486" s="413"/>
      <c r="PJW1486" s="433"/>
      <c r="PJX1486" s="413"/>
      <c r="PJY1486" s="411"/>
      <c r="PJZ1486" s="411"/>
      <c r="PKA1486" s="411"/>
      <c r="PKB1486" s="412"/>
      <c r="PKC1486" s="412"/>
      <c r="PKD1486" s="412"/>
      <c r="PKE1486" s="411"/>
      <c r="PKF1486" s="411"/>
      <c r="PKG1486" s="413"/>
      <c r="PKH1486" s="413"/>
      <c r="PKI1486" s="433"/>
      <c r="PKJ1486" s="413"/>
      <c r="PKK1486" s="411"/>
      <c r="PKL1486" s="411"/>
      <c r="PKM1486" s="411"/>
      <c r="PKN1486" s="412"/>
      <c r="PKO1486" s="412"/>
      <c r="PKP1486" s="412"/>
      <c r="PKQ1486" s="411"/>
      <c r="PKR1486" s="411"/>
      <c r="PKS1486" s="413"/>
      <c r="PKT1486" s="413"/>
      <c r="PKU1486" s="433"/>
      <c r="PKV1486" s="413"/>
      <c r="PKW1486" s="411"/>
      <c r="PKX1486" s="411"/>
      <c r="PKY1486" s="411"/>
      <c r="PKZ1486" s="412"/>
      <c r="PLA1486" s="412"/>
      <c r="PLB1486" s="412"/>
      <c r="PLC1486" s="411"/>
      <c r="PLD1486" s="411"/>
      <c r="PLE1486" s="413"/>
      <c r="PLF1486" s="413"/>
      <c r="PLG1486" s="433"/>
      <c r="PLH1486" s="413"/>
      <c r="PLI1486" s="411"/>
      <c r="PLJ1486" s="411"/>
      <c r="PLK1486" s="411"/>
      <c r="PLL1486" s="412"/>
      <c r="PLM1486" s="412"/>
      <c r="PLN1486" s="412"/>
      <c r="PLO1486" s="411"/>
      <c r="PLP1486" s="411"/>
      <c r="PLQ1486" s="413"/>
      <c r="PLR1486" s="413"/>
      <c r="PLS1486" s="433"/>
      <c r="PLT1486" s="413"/>
      <c r="PLU1486" s="411"/>
      <c r="PLV1486" s="411"/>
      <c r="PLW1486" s="411"/>
      <c r="PLX1486" s="412"/>
      <c r="PLY1486" s="412"/>
      <c r="PLZ1486" s="412"/>
      <c r="PMA1486" s="411"/>
      <c r="PMB1486" s="411"/>
      <c r="PMC1486" s="413"/>
      <c r="PMD1486" s="413"/>
      <c r="PME1486" s="433"/>
      <c r="PMF1486" s="413"/>
      <c r="PMG1486" s="411"/>
      <c r="PMH1486" s="411"/>
      <c r="PMI1486" s="411"/>
      <c r="PMJ1486" s="412"/>
      <c r="PMK1486" s="412"/>
      <c r="PML1486" s="412"/>
      <c r="PMM1486" s="411"/>
      <c r="PMN1486" s="411"/>
      <c r="PMO1486" s="413"/>
      <c r="PMP1486" s="413"/>
      <c r="PMQ1486" s="433"/>
      <c r="PMR1486" s="413"/>
      <c r="PMS1486" s="411"/>
      <c r="PMT1486" s="411"/>
      <c r="PMU1486" s="411"/>
      <c r="PMV1486" s="412"/>
      <c r="PMW1486" s="412"/>
      <c r="PMX1486" s="412"/>
      <c r="PMY1486" s="411"/>
      <c r="PMZ1486" s="411"/>
      <c r="PNA1486" s="413"/>
      <c r="PNB1486" s="413"/>
      <c r="PNC1486" s="433"/>
      <c r="PND1486" s="413"/>
      <c r="PNE1486" s="411"/>
      <c r="PNF1486" s="411"/>
      <c r="PNG1486" s="411"/>
      <c r="PNH1486" s="412"/>
      <c r="PNI1486" s="412"/>
      <c r="PNJ1486" s="412"/>
      <c r="PNK1486" s="411"/>
      <c r="PNL1486" s="411"/>
      <c r="PNM1486" s="413"/>
      <c r="PNN1486" s="413"/>
      <c r="PNO1486" s="433"/>
      <c r="PNP1486" s="413"/>
      <c r="PNQ1486" s="411"/>
      <c r="PNR1486" s="411"/>
      <c r="PNS1486" s="411"/>
      <c r="PNT1486" s="412"/>
      <c r="PNU1486" s="412"/>
      <c r="PNV1486" s="412"/>
      <c r="PNW1486" s="411"/>
      <c r="PNX1486" s="411"/>
      <c r="PNY1486" s="413"/>
      <c r="PNZ1486" s="413"/>
      <c r="POA1486" s="433"/>
      <c r="POB1486" s="413"/>
      <c r="POC1486" s="411"/>
      <c r="POD1486" s="411"/>
      <c r="POE1486" s="411"/>
      <c r="POF1486" s="412"/>
      <c r="POG1486" s="412"/>
      <c r="POH1486" s="412"/>
      <c r="POI1486" s="411"/>
      <c r="POJ1486" s="411"/>
      <c r="POK1486" s="413"/>
      <c r="POL1486" s="413"/>
      <c r="POM1486" s="433"/>
      <c r="PON1486" s="413"/>
      <c r="POO1486" s="411"/>
      <c r="POP1486" s="411"/>
      <c r="POQ1486" s="411"/>
      <c r="POR1486" s="412"/>
      <c r="POS1486" s="412"/>
      <c r="POT1486" s="412"/>
      <c r="POU1486" s="411"/>
      <c r="POV1486" s="411"/>
      <c r="POW1486" s="413"/>
      <c r="POX1486" s="413"/>
      <c r="POY1486" s="433"/>
      <c r="POZ1486" s="413"/>
      <c r="PPA1486" s="411"/>
      <c r="PPB1486" s="411"/>
      <c r="PPC1486" s="411"/>
      <c r="PPD1486" s="412"/>
      <c r="PPE1486" s="412"/>
      <c r="PPF1486" s="412"/>
      <c r="PPG1486" s="411"/>
      <c r="PPH1486" s="411"/>
      <c r="PPI1486" s="413"/>
      <c r="PPJ1486" s="413"/>
      <c r="PPK1486" s="433"/>
      <c r="PPL1486" s="413"/>
      <c r="PPM1486" s="411"/>
      <c r="PPN1486" s="411"/>
      <c r="PPO1486" s="411"/>
      <c r="PPP1486" s="412"/>
      <c r="PPQ1486" s="412"/>
      <c r="PPR1486" s="412"/>
      <c r="PPS1486" s="411"/>
      <c r="PPT1486" s="411"/>
      <c r="PPU1486" s="413"/>
      <c r="PPV1486" s="413"/>
      <c r="PPW1486" s="433"/>
      <c r="PPX1486" s="413"/>
      <c r="PPY1486" s="411"/>
      <c r="PPZ1486" s="411"/>
      <c r="PQA1486" s="411"/>
      <c r="PQB1486" s="412"/>
      <c r="PQC1486" s="412"/>
      <c r="PQD1486" s="412"/>
      <c r="PQE1486" s="411"/>
      <c r="PQF1486" s="411"/>
      <c r="PQG1486" s="413"/>
      <c r="PQH1486" s="413"/>
      <c r="PQI1486" s="433"/>
      <c r="PQJ1486" s="413"/>
      <c r="PQK1486" s="411"/>
      <c r="PQL1486" s="411"/>
      <c r="PQM1486" s="411"/>
      <c r="PQN1486" s="412"/>
      <c r="PQO1486" s="412"/>
      <c r="PQP1486" s="412"/>
      <c r="PQQ1486" s="411"/>
      <c r="PQR1486" s="411"/>
      <c r="PQS1486" s="413"/>
      <c r="PQT1486" s="413"/>
      <c r="PQU1486" s="433"/>
      <c r="PQV1486" s="413"/>
      <c r="PQW1486" s="411"/>
      <c r="PQX1486" s="411"/>
      <c r="PQY1486" s="411"/>
      <c r="PQZ1486" s="412"/>
      <c r="PRA1486" s="412"/>
      <c r="PRB1486" s="412"/>
      <c r="PRC1486" s="411"/>
      <c r="PRD1486" s="411"/>
      <c r="PRE1486" s="413"/>
      <c r="PRF1486" s="413"/>
      <c r="PRG1486" s="433"/>
      <c r="PRH1486" s="413"/>
      <c r="PRI1486" s="411"/>
      <c r="PRJ1486" s="411"/>
      <c r="PRK1486" s="411"/>
      <c r="PRL1486" s="412"/>
      <c r="PRM1486" s="412"/>
      <c r="PRN1486" s="412"/>
      <c r="PRO1486" s="411"/>
      <c r="PRP1486" s="411"/>
      <c r="PRQ1486" s="413"/>
      <c r="PRR1486" s="413"/>
      <c r="PRS1486" s="433"/>
      <c r="PRT1486" s="413"/>
      <c r="PRU1486" s="411"/>
      <c r="PRV1486" s="411"/>
      <c r="PRW1486" s="411"/>
      <c r="PRX1486" s="412"/>
      <c r="PRY1486" s="412"/>
      <c r="PRZ1486" s="412"/>
      <c r="PSA1486" s="411"/>
      <c r="PSB1486" s="411"/>
      <c r="PSC1486" s="413"/>
      <c r="PSD1486" s="413"/>
      <c r="PSE1486" s="433"/>
      <c r="PSF1486" s="413"/>
      <c r="PSG1486" s="411"/>
      <c r="PSH1486" s="411"/>
      <c r="PSI1486" s="411"/>
      <c r="PSJ1486" s="412"/>
      <c r="PSK1486" s="412"/>
      <c r="PSL1486" s="412"/>
      <c r="PSM1486" s="411"/>
      <c r="PSN1486" s="411"/>
      <c r="PSO1486" s="413"/>
      <c r="PSP1486" s="413"/>
      <c r="PSQ1486" s="433"/>
      <c r="PSR1486" s="413"/>
      <c r="PSS1486" s="411"/>
      <c r="PST1486" s="411"/>
      <c r="PSU1486" s="411"/>
      <c r="PSV1486" s="412"/>
      <c r="PSW1486" s="412"/>
      <c r="PSX1486" s="412"/>
      <c r="PSY1486" s="411"/>
      <c r="PSZ1486" s="411"/>
      <c r="PTA1486" s="413"/>
      <c r="PTB1486" s="413"/>
      <c r="PTC1486" s="433"/>
      <c r="PTD1486" s="413"/>
      <c r="PTE1486" s="411"/>
      <c r="PTF1486" s="411"/>
      <c r="PTG1486" s="411"/>
      <c r="PTH1486" s="412"/>
      <c r="PTI1486" s="412"/>
      <c r="PTJ1486" s="412"/>
      <c r="PTK1486" s="411"/>
      <c r="PTL1486" s="411"/>
      <c r="PTM1486" s="413"/>
      <c r="PTN1486" s="413"/>
      <c r="PTO1486" s="433"/>
      <c r="PTP1486" s="413"/>
      <c r="PTQ1486" s="411"/>
      <c r="PTR1486" s="411"/>
      <c r="PTS1486" s="411"/>
      <c r="PTT1486" s="412"/>
      <c r="PTU1486" s="412"/>
      <c r="PTV1486" s="412"/>
      <c r="PTW1486" s="411"/>
      <c r="PTX1486" s="411"/>
      <c r="PTY1486" s="413"/>
      <c r="PTZ1486" s="413"/>
      <c r="PUA1486" s="433"/>
      <c r="PUB1486" s="413"/>
      <c r="PUC1486" s="411"/>
      <c r="PUD1486" s="411"/>
      <c r="PUE1486" s="411"/>
      <c r="PUF1486" s="412"/>
      <c r="PUG1486" s="412"/>
      <c r="PUH1486" s="412"/>
      <c r="PUI1486" s="411"/>
      <c r="PUJ1486" s="411"/>
      <c r="PUK1486" s="413"/>
      <c r="PUL1486" s="413"/>
      <c r="PUM1486" s="433"/>
      <c r="PUN1486" s="413"/>
      <c r="PUO1486" s="411"/>
      <c r="PUP1486" s="411"/>
      <c r="PUQ1486" s="411"/>
      <c r="PUR1486" s="412"/>
      <c r="PUS1486" s="412"/>
      <c r="PUT1486" s="412"/>
      <c r="PUU1486" s="411"/>
      <c r="PUV1486" s="411"/>
      <c r="PUW1486" s="413"/>
      <c r="PUX1486" s="413"/>
      <c r="PUY1486" s="433"/>
      <c r="PUZ1486" s="413"/>
      <c r="PVA1486" s="411"/>
      <c r="PVB1486" s="411"/>
      <c r="PVC1486" s="411"/>
      <c r="PVD1486" s="412"/>
      <c r="PVE1486" s="412"/>
      <c r="PVF1486" s="412"/>
      <c r="PVG1486" s="411"/>
      <c r="PVH1486" s="411"/>
      <c r="PVI1486" s="413"/>
      <c r="PVJ1486" s="413"/>
      <c r="PVK1486" s="433"/>
      <c r="PVL1486" s="413"/>
      <c r="PVM1486" s="411"/>
      <c r="PVN1486" s="411"/>
      <c r="PVO1486" s="411"/>
      <c r="PVP1486" s="412"/>
      <c r="PVQ1486" s="412"/>
      <c r="PVR1486" s="412"/>
      <c r="PVS1486" s="411"/>
      <c r="PVT1486" s="411"/>
      <c r="PVU1486" s="413"/>
      <c r="PVV1486" s="413"/>
      <c r="PVW1486" s="433"/>
      <c r="PVX1486" s="413"/>
      <c r="PVY1486" s="411"/>
      <c r="PVZ1486" s="411"/>
      <c r="PWA1486" s="411"/>
      <c r="PWB1486" s="412"/>
      <c r="PWC1486" s="412"/>
      <c r="PWD1486" s="412"/>
      <c r="PWE1486" s="411"/>
      <c r="PWF1486" s="411"/>
      <c r="PWG1486" s="413"/>
      <c r="PWH1486" s="413"/>
      <c r="PWI1486" s="433"/>
      <c r="PWJ1486" s="413"/>
      <c r="PWK1486" s="411"/>
      <c r="PWL1486" s="411"/>
      <c r="PWM1486" s="411"/>
      <c r="PWN1486" s="412"/>
      <c r="PWO1486" s="412"/>
      <c r="PWP1486" s="412"/>
      <c r="PWQ1486" s="411"/>
      <c r="PWR1486" s="411"/>
      <c r="PWS1486" s="413"/>
      <c r="PWT1486" s="413"/>
      <c r="PWU1486" s="433"/>
      <c r="PWV1486" s="413"/>
      <c r="PWW1486" s="411"/>
      <c r="PWX1486" s="411"/>
      <c r="PWY1486" s="411"/>
      <c r="PWZ1486" s="412"/>
      <c r="PXA1486" s="412"/>
      <c r="PXB1486" s="412"/>
      <c r="PXC1486" s="411"/>
      <c r="PXD1486" s="411"/>
      <c r="PXE1486" s="413"/>
      <c r="PXF1486" s="413"/>
      <c r="PXG1486" s="433"/>
      <c r="PXH1486" s="413"/>
      <c r="PXI1486" s="411"/>
      <c r="PXJ1486" s="411"/>
      <c r="PXK1486" s="411"/>
      <c r="PXL1486" s="412"/>
      <c r="PXM1486" s="412"/>
      <c r="PXN1486" s="412"/>
      <c r="PXO1486" s="411"/>
      <c r="PXP1486" s="411"/>
      <c r="PXQ1486" s="413"/>
      <c r="PXR1486" s="413"/>
      <c r="PXS1486" s="433"/>
      <c r="PXT1486" s="413"/>
      <c r="PXU1486" s="411"/>
      <c r="PXV1486" s="411"/>
      <c r="PXW1486" s="411"/>
      <c r="PXX1486" s="412"/>
      <c r="PXY1486" s="412"/>
      <c r="PXZ1486" s="412"/>
      <c r="PYA1486" s="411"/>
      <c r="PYB1486" s="411"/>
      <c r="PYC1486" s="413"/>
      <c r="PYD1486" s="413"/>
      <c r="PYE1486" s="433"/>
      <c r="PYF1486" s="413"/>
      <c r="PYG1486" s="411"/>
      <c r="PYH1486" s="411"/>
      <c r="PYI1486" s="411"/>
      <c r="PYJ1486" s="412"/>
      <c r="PYK1486" s="412"/>
      <c r="PYL1486" s="412"/>
      <c r="PYM1486" s="411"/>
      <c r="PYN1486" s="411"/>
      <c r="PYO1486" s="413"/>
      <c r="PYP1486" s="413"/>
      <c r="PYQ1486" s="433"/>
      <c r="PYR1486" s="413"/>
      <c r="PYS1486" s="411"/>
      <c r="PYT1486" s="411"/>
      <c r="PYU1486" s="411"/>
      <c r="PYV1486" s="412"/>
      <c r="PYW1486" s="412"/>
      <c r="PYX1486" s="412"/>
      <c r="PYY1486" s="411"/>
      <c r="PYZ1486" s="411"/>
      <c r="PZA1486" s="413"/>
      <c r="PZB1486" s="413"/>
      <c r="PZC1486" s="433"/>
      <c r="PZD1486" s="413"/>
      <c r="PZE1486" s="411"/>
      <c r="PZF1486" s="411"/>
      <c r="PZG1486" s="411"/>
      <c r="PZH1486" s="412"/>
      <c r="PZI1486" s="412"/>
      <c r="PZJ1486" s="412"/>
      <c r="PZK1486" s="411"/>
      <c r="PZL1486" s="411"/>
      <c r="PZM1486" s="413"/>
      <c r="PZN1486" s="413"/>
      <c r="PZO1486" s="433"/>
      <c r="PZP1486" s="413"/>
      <c r="PZQ1486" s="411"/>
      <c r="PZR1486" s="411"/>
      <c r="PZS1486" s="411"/>
      <c r="PZT1486" s="412"/>
      <c r="PZU1486" s="412"/>
      <c r="PZV1486" s="412"/>
      <c r="PZW1486" s="411"/>
      <c r="PZX1486" s="411"/>
      <c r="PZY1486" s="413"/>
      <c r="PZZ1486" s="413"/>
      <c r="QAA1486" s="433"/>
      <c r="QAB1486" s="413"/>
      <c r="QAC1486" s="411"/>
      <c r="QAD1486" s="411"/>
      <c r="QAE1486" s="411"/>
      <c r="QAF1486" s="412"/>
      <c r="QAG1486" s="412"/>
      <c r="QAH1486" s="412"/>
      <c r="QAI1486" s="411"/>
      <c r="QAJ1486" s="411"/>
      <c r="QAK1486" s="413"/>
      <c r="QAL1486" s="413"/>
      <c r="QAM1486" s="433"/>
      <c r="QAN1486" s="413"/>
      <c r="QAO1486" s="411"/>
      <c r="QAP1486" s="411"/>
      <c r="QAQ1486" s="411"/>
      <c r="QAR1486" s="412"/>
      <c r="QAS1486" s="412"/>
      <c r="QAT1486" s="412"/>
      <c r="QAU1486" s="411"/>
      <c r="QAV1486" s="411"/>
      <c r="QAW1486" s="413"/>
      <c r="QAX1486" s="413"/>
      <c r="QAY1486" s="433"/>
      <c r="QAZ1486" s="413"/>
      <c r="QBA1486" s="411"/>
      <c r="QBB1486" s="411"/>
      <c r="QBC1486" s="411"/>
      <c r="QBD1486" s="412"/>
      <c r="QBE1486" s="412"/>
      <c r="QBF1486" s="412"/>
      <c r="QBG1486" s="411"/>
      <c r="QBH1486" s="411"/>
      <c r="QBI1486" s="413"/>
      <c r="QBJ1486" s="413"/>
      <c r="QBK1486" s="433"/>
      <c r="QBL1486" s="413"/>
      <c r="QBM1486" s="411"/>
      <c r="QBN1486" s="411"/>
      <c r="QBO1486" s="411"/>
      <c r="QBP1486" s="412"/>
      <c r="QBQ1486" s="412"/>
      <c r="QBR1486" s="412"/>
      <c r="QBS1486" s="411"/>
      <c r="QBT1486" s="411"/>
      <c r="QBU1486" s="413"/>
      <c r="QBV1486" s="413"/>
      <c r="QBW1486" s="433"/>
      <c r="QBX1486" s="413"/>
      <c r="QBY1486" s="411"/>
      <c r="QBZ1486" s="411"/>
      <c r="QCA1486" s="411"/>
      <c r="QCB1486" s="412"/>
      <c r="QCC1486" s="412"/>
      <c r="QCD1486" s="412"/>
      <c r="QCE1486" s="411"/>
      <c r="QCF1486" s="411"/>
      <c r="QCG1486" s="413"/>
      <c r="QCH1486" s="413"/>
      <c r="QCI1486" s="433"/>
      <c r="QCJ1486" s="413"/>
      <c r="QCK1486" s="411"/>
      <c r="QCL1486" s="411"/>
      <c r="QCM1486" s="411"/>
      <c r="QCN1486" s="412"/>
      <c r="QCO1486" s="412"/>
      <c r="QCP1486" s="412"/>
      <c r="QCQ1486" s="411"/>
      <c r="QCR1486" s="411"/>
      <c r="QCS1486" s="413"/>
      <c r="QCT1486" s="413"/>
      <c r="QCU1486" s="433"/>
      <c r="QCV1486" s="413"/>
      <c r="QCW1486" s="411"/>
      <c r="QCX1486" s="411"/>
      <c r="QCY1486" s="411"/>
      <c r="QCZ1486" s="412"/>
      <c r="QDA1486" s="412"/>
      <c r="QDB1486" s="412"/>
      <c r="QDC1486" s="411"/>
      <c r="QDD1486" s="411"/>
      <c r="QDE1486" s="413"/>
      <c r="QDF1486" s="413"/>
      <c r="QDG1486" s="433"/>
      <c r="QDH1486" s="413"/>
      <c r="QDI1486" s="411"/>
      <c r="QDJ1486" s="411"/>
      <c r="QDK1486" s="411"/>
      <c r="QDL1486" s="412"/>
      <c r="QDM1486" s="412"/>
      <c r="QDN1486" s="412"/>
      <c r="QDO1486" s="411"/>
      <c r="QDP1486" s="411"/>
      <c r="QDQ1486" s="413"/>
      <c r="QDR1486" s="413"/>
      <c r="QDS1486" s="433"/>
      <c r="QDT1486" s="413"/>
      <c r="QDU1486" s="411"/>
      <c r="QDV1486" s="411"/>
      <c r="QDW1486" s="411"/>
      <c r="QDX1486" s="412"/>
      <c r="QDY1486" s="412"/>
      <c r="QDZ1486" s="412"/>
      <c r="QEA1486" s="411"/>
      <c r="QEB1486" s="411"/>
      <c r="QEC1486" s="413"/>
      <c r="QED1486" s="413"/>
      <c r="QEE1486" s="433"/>
      <c r="QEF1486" s="413"/>
      <c r="QEG1486" s="411"/>
      <c r="QEH1486" s="411"/>
      <c r="QEI1486" s="411"/>
      <c r="QEJ1486" s="412"/>
      <c r="QEK1486" s="412"/>
      <c r="QEL1486" s="412"/>
      <c r="QEM1486" s="411"/>
      <c r="QEN1486" s="411"/>
      <c r="QEO1486" s="413"/>
      <c r="QEP1486" s="413"/>
      <c r="QEQ1486" s="433"/>
      <c r="QER1486" s="413"/>
      <c r="QES1486" s="411"/>
      <c r="QET1486" s="411"/>
      <c r="QEU1486" s="411"/>
      <c r="QEV1486" s="412"/>
      <c r="QEW1486" s="412"/>
      <c r="QEX1486" s="412"/>
      <c r="QEY1486" s="411"/>
      <c r="QEZ1486" s="411"/>
      <c r="QFA1486" s="413"/>
      <c r="QFB1486" s="413"/>
      <c r="QFC1486" s="433"/>
      <c r="QFD1486" s="413"/>
      <c r="QFE1486" s="411"/>
      <c r="QFF1486" s="411"/>
      <c r="QFG1486" s="411"/>
      <c r="QFH1486" s="412"/>
      <c r="QFI1486" s="412"/>
      <c r="QFJ1486" s="412"/>
      <c r="QFK1486" s="411"/>
      <c r="QFL1486" s="411"/>
      <c r="QFM1486" s="413"/>
      <c r="QFN1486" s="413"/>
      <c r="QFO1486" s="433"/>
      <c r="QFP1486" s="413"/>
      <c r="QFQ1486" s="411"/>
      <c r="QFR1486" s="411"/>
      <c r="QFS1486" s="411"/>
      <c r="QFT1486" s="412"/>
      <c r="QFU1486" s="412"/>
      <c r="QFV1486" s="412"/>
      <c r="QFW1486" s="411"/>
      <c r="QFX1486" s="411"/>
      <c r="QFY1486" s="413"/>
      <c r="QFZ1486" s="413"/>
      <c r="QGA1486" s="433"/>
      <c r="QGB1486" s="413"/>
      <c r="QGC1486" s="411"/>
      <c r="QGD1486" s="411"/>
      <c r="QGE1486" s="411"/>
      <c r="QGF1486" s="412"/>
      <c r="QGG1486" s="412"/>
      <c r="QGH1486" s="412"/>
      <c r="QGI1486" s="411"/>
      <c r="QGJ1486" s="411"/>
      <c r="QGK1486" s="413"/>
      <c r="QGL1486" s="413"/>
      <c r="QGM1486" s="433"/>
      <c r="QGN1486" s="413"/>
      <c r="QGO1486" s="411"/>
      <c r="QGP1486" s="411"/>
      <c r="QGQ1486" s="411"/>
      <c r="QGR1486" s="412"/>
      <c r="QGS1486" s="412"/>
      <c r="QGT1486" s="412"/>
      <c r="QGU1486" s="411"/>
      <c r="QGV1486" s="411"/>
      <c r="QGW1486" s="413"/>
      <c r="QGX1486" s="413"/>
      <c r="QGY1486" s="433"/>
      <c r="QGZ1486" s="413"/>
      <c r="QHA1486" s="411"/>
      <c r="QHB1486" s="411"/>
      <c r="QHC1486" s="411"/>
      <c r="QHD1486" s="412"/>
      <c r="QHE1486" s="412"/>
      <c r="QHF1486" s="412"/>
      <c r="QHG1486" s="411"/>
      <c r="QHH1486" s="411"/>
      <c r="QHI1486" s="413"/>
      <c r="QHJ1486" s="413"/>
      <c r="QHK1486" s="433"/>
      <c r="QHL1486" s="413"/>
      <c r="QHM1486" s="411"/>
      <c r="QHN1486" s="411"/>
      <c r="QHO1486" s="411"/>
      <c r="QHP1486" s="412"/>
      <c r="QHQ1486" s="412"/>
      <c r="QHR1486" s="412"/>
      <c r="QHS1486" s="411"/>
      <c r="QHT1486" s="411"/>
      <c r="QHU1486" s="413"/>
      <c r="QHV1486" s="413"/>
      <c r="QHW1486" s="433"/>
      <c r="QHX1486" s="413"/>
      <c r="QHY1486" s="411"/>
      <c r="QHZ1486" s="411"/>
      <c r="QIA1486" s="411"/>
      <c r="QIB1486" s="412"/>
      <c r="QIC1486" s="412"/>
      <c r="QID1486" s="412"/>
      <c r="QIE1486" s="411"/>
      <c r="QIF1486" s="411"/>
      <c r="QIG1486" s="413"/>
      <c r="QIH1486" s="413"/>
      <c r="QII1486" s="433"/>
      <c r="QIJ1486" s="413"/>
      <c r="QIK1486" s="411"/>
      <c r="QIL1486" s="411"/>
      <c r="QIM1486" s="411"/>
      <c r="QIN1486" s="412"/>
      <c r="QIO1486" s="412"/>
      <c r="QIP1486" s="412"/>
      <c r="QIQ1486" s="411"/>
      <c r="QIR1486" s="411"/>
      <c r="QIS1486" s="413"/>
      <c r="QIT1486" s="413"/>
      <c r="QIU1486" s="433"/>
      <c r="QIV1486" s="413"/>
      <c r="QIW1486" s="411"/>
      <c r="QIX1486" s="411"/>
      <c r="QIY1486" s="411"/>
      <c r="QIZ1486" s="412"/>
      <c r="QJA1486" s="412"/>
      <c r="QJB1486" s="412"/>
      <c r="QJC1486" s="411"/>
      <c r="QJD1486" s="411"/>
      <c r="QJE1486" s="413"/>
      <c r="QJF1486" s="413"/>
      <c r="QJG1486" s="433"/>
      <c r="QJH1486" s="413"/>
      <c r="QJI1486" s="411"/>
      <c r="QJJ1486" s="411"/>
      <c r="QJK1486" s="411"/>
      <c r="QJL1486" s="412"/>
      <c r="QJM1486" s="412"/>
      <c r="QJN1486" s="412"/>
      <c r="QJO1486" s="411"/>
      <c r="QJP1486" s="411"/>
      <c r="QJQ1486" s="413"/>
      <c r="QJR1486" s="413"/>
      <c r="QJS1486" s="433"/>
      <c r="QJT1486" s="413"/>
      <c r="QJU1486" s="411"/>
      <c r="QJV1486" s="411"/>
      <c r="QJW1486" s="411"/>
      <c r="QJX1486" s="412"/>
      <c r="QJY1486" s="412"/>
      <c r="QJZ1486" s="412"/>
      <c r="QKA1486" s="411"/>
      <c r="QKB1486" s="411"/>
      <c r="QKC1486" s="413"/>
      <c r="QKD1486" s="413"/>
      <c r="QKE1486" s="433"/>
      <c r="QKF1486" s="413"/>
      <c r="QKG1486" s="411"/>
      <c r="QKH1486" s="411"/>
      <c r="QKI1486" s="411"/>
      <c r="QKJ1486" s="412"/>
      <c r="QKK1486" s="412"/>
      <c r="QKL1486" s="412"/>
      <c r="QKM1486" s="411"/>
      <c r="QKN1486" s="411"/>
      <c r="QKO1486" s="413"/>
      <c r="QKP1486" s="413"/>
      <c r="QKQ1486" s="433"/>
      <c r="QKR1486" s="413"/>
      <c r="QKS1486" s="411"/>
      <c r="QKT1486" s="411"/>
      <c r="QKU1486" s="411"/>
      <c r="QKV1486" s="412"/>
      <c r="QKW1486" s="412"/>
      <c r="QKX1486" s="412"/>
      <c r="QKY1486" s="411"/>
      <c r="QKZ1486" s="411"/>
      <c r="QLA1486" s="413"/>
      <c r="QLB1486" s="413"/>
      <c r="QLC1486" s="433"/>
      <c r="QLD1486" s="413"/>
      <c r="QLE1486" s="411"/>
      <c r="QLF1486" s="411"/>
      <c r="QLG1486" s="411"/>
      <c r="QLH1486" s="412"/>
      <c r="QLI1486" s="412"/>
      <c r="QLJ1486" s="412"/>
      <c r="QLK1486" s="411"/>
      <c r="QLL1486" s="411"/>
      <c r="QLM1486" s="413"/>
      <c r="QLN1486" s="413"/>
      <c r="QLO1486" s="433"/>
      <c r="QLP1486" s="413"/>
      <c r="QLQ1486" s="411"/>
      <c r="QLR1486" s="411"/>
      <c r="QLS1486" s="411"/>
      <c r="QLT1486" s="412"/>
      <c r="QLU1486" s="412"/>
      <c r="QLV1486" s="412"/>
      <c r="QLW1486" s="411"/>
      <c r="QLX1486" s="411"/>
      <c r="QLY1486" s="413"/>
      <c r="QLZ1486" s="413"/>
      <c r="QMA1486" s="433"/>
      <c r="QMB1486" s="413"/>
      <c r="QMC1486" s="411"/>
      <c r="QMD1486" s="411"/>
      <c r="QME1486" s="411"/>
      <c r="QMF1486" s="412"/>
      <c r="QMG1486" s="412"/>
      <c r="QMH1486" s="412"/>
      <c r="QMI1486" s="411"/>
      <c r="QMJ1486" s="411"/>
      <c r="QMK1486" s="413"/>
      <c r="QML1486" s="413"/>
      <c r="QMM1486" s="433"/>
      <c r="QMN1486" s="413"/>
      <c r="QMO1486" s="411"/>
      <c r="QMP1486" s="411"/>
      <c r="QMQ1486" s="411"/>
      <c r="QMR1486" s="412"/>
      <c r="QMS1486" s="412"/>
      <c r="QMT1486" s="412"/>
      <c r="QMU1486" s="411"/>
      <c r="QMV1486" s="411"/>
      <c r="QMW1486" s="413"/>
      <c r="QMX1486" s="413"/>
      <c r="QMY1486" s="433"/>
      <c r="QMZ1486" s="413"/>
      <c r="QNA1486" s="411"/>
      <c r="QNB1486" s="411"/>
      <c r="QNC1486" s="411"/>
      <c r="QND1486" s="412"/>
      <c r="QNE1486" s="412"/>
      <c r="QNF1486" s="412"/>
      <c r="QNG1486" s="411"/>
      <c r="QNH1486" s="411"/>
      <c r="QNI1486" s="413"/>
      <c r="QNJ1486" s="413"/>
      <c r="QNK1486" s="433"/>
      <c r="QNL1486" s="413"/>
      <c r="QNM1486" s="411"/>
      <c r="QNN1486" s="411"/>
      <c r="QNO1486" s="411"/>
      <c r="QNP1486" s="412"/>
      <c r="QNQ1486" s="412"/>
      <c r="QNR1486" s="412"/>
      <c r="QNS1486" s="411"/>
      <c r="QNT1486" s="411"/>
      <c r="QNU1486" s="413"/>
      <c r="QNV1486" s="413"/>
      <c r="QNW1486" s="433"/>
      <c r="QNX1486" s="413"/>
      <c r="QNY1486" s="411"/>
      <c r="QNZ1486" s="411"/>
      <c r="QOA1486" s="411"/>
      <c r="QOB1486" s="412"/>
      <c r="QOC1486" s="412"/>
      <c r="QOD1486" s="412"/>
      <c r="QOE1486" s="411"/>
      <c r="QOF1486" s="411"/>
      <c r="QOG1486" s="413"/>
      <c r="QOH1486" s="413"/>
      <c r="QOI1486" s="433"/>
      <c r="QOJ1486" s="413"/>
      <c r="QOK1486" s="411"/>
      <c r="QOL1486" s="411"/>
      <c r="QOM1486" s="411"/>
      <c r="QON1486" s="412"/>
      <c r="QOO1486" s="412"/>
      <c r="QOP1486" s="412"/>
      <c r="QOQ1486" s="411"/>
      <c r="QOR1486" s="411"/>
      <c r="QOS1486" s="413"/>
      <c r="QOT1486" s="413"/>
      <c r="QOU1486" s="433"/>
      <c r="QOV1486" s="413"/>
      <c r="QOW1486" s="411"/>
      <c r="QOX1486" s="411"/>
      <c r="QOY1486" s="411"/>
      <c r="QOZ1486" s="412"/>
      <c r="QPA1486" s="412"/>
      <c r="QPB1486" s="412"/>
      <c r="QPC1486" s="411"/>
      <c r="QPD1486" s="411"/>
      <c r="QPE1486" s="413"/>
      <c r="QPF1486" s="413"/>
      <c r="QPG1486" s="433"/>
      <c r="QPH1486" s="413"/>
      <c r="QPI1486" s="411"/>
      <c r="QPJ1486" s="411"/>
      <c r="QPK1486" s="411"/>
      <c r="QPL1486" s="412"/>
      <c r="QPM1486" s="412"/>
      <c r="QPN1486" s="412"/>
      <c r="QPO1486" s="411"/>
      <c r="QPP1486" s="411"/>
      <c r="QPQ1486" s="413"/>
      <c r="QPR1486" s="413"/>
      <c r="QPS1486" s="433"/>
      <c r="QPT1486" s="413"/>
      <c r="QPU1486" s="411"/>
      <c r="QPV1486" s="411"/>
      <c r="QPW1486" s="411"/>
      <c r="QPX1486" s="412"/>
      <c r="QPY1486" s="412"/>
      <c r="QPZ1486" s="412"/>
      <c r="QQA1486" s="411"/>
      <c r="QQB1486" s="411"/>
      <c r="QQC1486" s="413"/>
      <c r="QQD1486" s="413"/>
      <c r="QQE1486" s="433"/>
      <c r="QQF1486" s="413"/>
      <c r="QQG1486" s="411"/>
      <c r="QQH1486" s="411"/>
      <c r="QQI1486" s="411"/>
      <c r="QQJ1486" s="412"/>
      <c r="QQK1486" s="412"/>
      <c r="QQL1486" s="412"/>
      <c r="QQM1486" s="411"/>
      <c r="QQN1486" s="411"/>
      <c r="QQO1486" s="413"/>
      <c r="QQP1486" s="413"/>
      <c r="QQQ1486" s="433"/>
      <c r="QQR1486" s="413"/>
      <c r="QQS1486" s="411"/>
      <c r="QQT1486" s="411"/>
      <c r="QQU1486" s="411"/>
      <c r="QQV1486" s="412"/>
      <c r="QQW1486" s="412"/>
      <c r="QQX1486" s="412"/>
      <c r="QQY1486" s="411"/>
      <c r="QQZ1486" s="411"/>
      <c r="QRA1486" s="413"/>
      <c r="QRB1486" s="413"/>
      <c r="QRC1486" s="433"/>
      <c r="QRD1486" s="413"/>
      <c r="QRE1486" s="411"/>
      <c r="QRF1486" s="411"/>
      <c r="QRG1486" s="411"/>
      <c r="QRH1486" s="412"/>
      <c r="QRI1486" s="412"/>
      <c r="QRJ1486" s="412"/>
      <c r="QRK1486" s="411"/>
      <c r="QRL1486" s="411"/>
      <c r="QRM1486" s="413"/>
      <c r="QRN1486" s="413"/>
      <c r="QRO1486" s="433"/>
      <c r="QRP1486" s="413"/>
      <c r="QRQ1486" s="411"/>
      <c r="QRR1486" s="411"/>
      <c r="QRS1486" s="411"/>
      <c r="QRT1486" s="412"/>
      <c r="QRU1486" s="412"/>
      <c r="QRV1486" s="412"/>
      <c r="QRW1486" s="411"/>
      <c r="QRX1486" s="411"/>
      <c r="QRY1486" s="413"/>
      <c r="QRZ1486" s="413"/>
      <c r="QSA1486" s="433"/>
      <c r="QSB1486" s="413"/>
      <c r="QSC1486" s="411"/>
      <c r="QSD1486" s="411"/>
      <c r="QSE1486" s="411"/>
      <c r="QSF1486" s="412"/>
      <c r="QSG1486" s="412"/>
      <c r="QSH1486" s="412"/>
      <c r="QSI1486" s="411"/>
      <c r="QSJ1486" s="411"/>
      <c r="QSK1486" s="413"/>
      <c r="QSL1486" s="413"/>
      <c r="QSM1486" s="433"/>
      <c r="QSN1486" s="413"/>
      <c r="QSO1486" s="411"/>
      <c r="QSP1486" s="411"/>
      <c r="QSQ1486" s="411"/>
      <c r="QSR1486" s="412"/>
      <c r="QSS1486" s="412"/>
      <c r="QST1486" s="412"/>
      <c r="QSU1486" s="411"/>
      <c r="QSV1486" s="411"/>
      <c r="QSW1486" s="413"/>
      <c r="QSX1486" s="413"/>
      <c r="QSY1486" s="433"/>
      <c r="QSZ1486" s="413"/>
      <c r="QTA1486" s="411"/>
      <c r="QTB1486" s="411"/>
      <c r="QTC1486" s="411"/>
      <c r="QTD1486" s="412"/>
      <c r="QTE1486" s="412"/>
      <c r="QTF1486" s="412"/>
      <c r="QTG1486" s="411"/>
      <c r="QTH1486" s="411"/>
      <c r="QTI1486" s="413"/>
      <c r="QTJ1486" s="413"/>
      <c r="QTK1486" s="433"/>
      <c r="QTL1486" s="413"/>
      <c r="QTM1486" s="411"/>
      <c r="QTN1486" s="411"/>
      <c r="QTO1486" s="411"/>
      <c r="QTP1486" s="412"/>
      <c r="QTQ1486" s="412"/>
      <c r="QTR1486" s="412"/>
      <c r="QTS1486" s="411"/>
      <c r="QTT1486" s="411"/>
      <c r="QTU1486" s="413"/>
      <c r="QTV1486" s="413"/>
      <c r="QTW1486" s="433"/>
      <c r="QTX1486" s="413"/>
      <c r="QTY1486" s="411"/>
      <c r="QTZ1486" s="411"/>
      <c r="QUA1486" s="411"/>
      <c r="QUB1486" s="412"/>
      <c r="QUC1486" s="412"/>
      <c r="QUD1486" s="412"/>
      <c r="QUE1486" s="411"/>
      <c r="QUF1486" s="411"/>
      <c r="QUG1486" s="413"/>
      <c r="QUH1486" s="413"/>
      <c r="QUI1486" s="433"/>
      <c r="QUJ1486" s="413"/>
      <c r="QUK1486" s="411"/>
      <c r="QUL1486" s="411"/>
      <c r="QUM1486" s="411"/>
      <c r="QUN1486" s="412"/>
      <c r="QUO1486" s="412"/>
      <c r="QUP1486" s="412"/>
      <c r="QUQ1486" s="411"/>
      <c r="QUR1486" s="411"/>
      <c r="QUS1486" s="413"/>
      <c r="QUT1486" s="413"/>
      <c r="QUU1486" s="433"/>
      <c r="QUV1486" s="413"/>
      <c r="QUW1486" s="411"/>
      <c r="QUX1486" s="411"/>
      <c r="QUY1486" s="411"/>
      <c r="QUZ1486" s="412"/>
      <c r="QVA1486" s="412"/>
      <c r="QVB1486" s="412"/>
      <c r="QVC1486" s="411"/>
      <c r="QVD1486" s="411"/>
      <c r="QVE1486" s="413"/>
      <c r="QVF1486" s="413"/>
      <c r="QVG1486" s="433"/>
      <c r="QVH1486" s="413"/>
      <c r="QVI1486" s="411"/>
      <c r="QVJ1486" s="411"/>
      <c r="QVK1486" s="411"/>
      <c r="QVL1486" s="412"/>
      <c r="QVM1486" s="412"/>
      <c r="QVN1486" s="412"/>
      <c r="QVO1486" s="411"/>
      <c r="QVP1486" s="411"/>
      <c r="QVQ1486" s="413"/>
      <c r="QVR1486" s="413"/>
      <c r="QVS1486" s="433"/>
      <c r="QVT1486" s="413"/>
      <c r="QVU1486" s="411"/>
      <c r="QVV1486" s="411"/>
      <c r="QVW1486" s="411"/>
      <c r="QVX1486" s="412"/>
      <c r="QVY1486" s="412"/>
      <c r="QVZ1486" s="412"/>
      <c r="QWA1486" s="411"/>
      <c r="QWB1486" s="411"/>
      <c r="QWC1486" s="413"/>
      <c r="QWD1486" s="413"/>
      <c r="QWE1486" s="433"/>
      <c r="QWF1486" s="413"/>
      <c r="QWG1486" s="411"/>
      <c r="QWH1486" s="411"/>
      <c r="QWI1486" s="411"/>
      <c r="QWJ1486" s="412"/>
      <c r="QWK1486" s="412"/>
      <c r="QWL1486" s="412"/>
      <c r="QWM1486" s="411"/>
      <c r="QWN1486" s="411"/>
      <c r="QWO1486" s="413"/>
      <c r="QWP1486" s="413"/>
      <c r="QWQ1486" s="433"/>
      <c r="QWR1486" s="413"/>
      <c r="QWS1486" s="411"/>
      <c r="QWT1486" s="411"/>
      <c r="QWU1486" s="411"/>
      <c r="QWV1486" s="412"/>
      <c r="QWW1486" s="412"/>
      <c r="QWX1486" s="412"/>
      <c r="QWY1486" s="411"/>
      <c r="QWZ1486" s="411"/>
      <c r="QXA1486" s="413"/>
      <c r="QXB1486" s="413"/>
      <c r="QXC1486" s="433"/>
      <c r="QXD1486" s="413"/>
      <c r="QXE1486" s="411"/>
      <c r="QXF1486" s="411"/>
      <c r="QXG1486" s="411"/>
      <c r="QXH1486" s="412"/>
      <c r="QXI1486" s="412"/>
      <c r="QXJ1486" s="412"/>
      <c r="QXK1486" s="411"/>
      <c r="QXL1486" s="411"/>
      <c r="QXM1486" s="413"/>
      <c r="QXN1486" s="413"/>
      <c r="QXO1486" s="433"/>
      <c r="QXP1486" s="413"/>
      <c r="QXQ1486" s="411"/>
      <c r="QXR1486" s="411"/>
      <c r="QXS1486" s="411"/>
      <c r="QXT1486" s="412"/>
      <c r="QXU1486" s="412"/>
      <c r="QXV1486" s="412"/>
      <c r="QXW1486" s="411"/>
      <c r="QXX1486" s="411"/>
      <c r="QXY1486" s="413"/>
      <c r="QXZ1486" s="413"/>
      <c r="QYA1486" s="433"/>
      <c r="QYB1486" s="413"/>
      <c r="QYC1486" s="411"/>
      <c r="QYD1486" s="411"/>
      <c r="QYE1486" s="411"/>
      <c r="QYF1486" s="412"/>
      <c r="QYG1486" s="412"/>
      <c r="QYH1486" s="412"/>
      <c r="QYI1486" s="411"/>
      <c r="QYJ1486" s="411"/>
      <c r="QYK1486" s="413"/>
      <c r="QYL1486" s="413"/>
      <c r="QYM1486" s="433"/>
      <c r="QYN1486" s="413"/>
      <c r="QYO1486" s="411"/>
      <c r="QYP1486" s="411"/>
      <c r="QYQ1486" s="411"/>
      <c r="QYR1486" s="412"/>
      <c r="QYS1486" s="412"/>
      <c r="QYT1486" s="412"/>
      <c r="QYU1486" s="411"/>
      <c r="QYV1486" s="411"/>
      <c r="QYW1486" s="413"/>
      <c r="QYX1486" s="413"/>
      <c r="QYY1486" s="433"/>
      <c r="QYZ1486" s="413"/>
      <c r="QZA1486" s="411"/>
      <c r="QZB1486" s="411"/>
      <c r="QZC1486" s="411"/>
      <c r="QZD1486" s="412"/>
      <c r="QZE1486" s="412"/>
      <c r="QZF1486" s="412"/>
      <c r="QZG1486" s="411"/>
      <c r="QZH1486" s="411"/>
      <c r="QZI1486" s="413"/>
      <c r="QZJ1486" s="413"/>
      <c r="QZK1486" s="433"/>
      <c r="QZL1486" s="413"/>
      <c r="QZM1486" s="411"/>
      <c r="QZN1486" s="411"/>
      <c r="QZO1486" s="411"/>
      <c r="QZP1486" s="412"/>
      <c r="QZQ1486" s="412"/>
      <c r="QZR1486" s="412"/>
      <c r="QZS1486" s="411"/>
      <c r="QZT1486" s="411"/>
      <c r="QZU1486" s="413"/>
      <c r="QZV1486" s="413"/>
      <c r="QZW1486" s="433"/>
      <c r="QZX1486" s="413"/>
      <c r="QZY1486" s="411"/>
      <c r="QZZ1486" s="411"/>
      <c r="RAA1486" s="411"/>
      <c r="RAB1486" s="412"/>
      <c r="RAC1486" s="412"/>
      <c r="RAD1486" s="412"/>
      <c r="RAE1486" s="411"/>
      <c r="RAF1486" s="411"/>
      <c r="RAG1486" s="413"/>
      <c r="RAH1486" s="413"/>
      <c r="RAI1486" s="433"/>
      <c r="RAJ1486" s="413"/>
      <c r="RAK1486" s="411"/>
      <c r="RAL1486" s="411"/>
      <c r="RAM1486" s="411"/>
      <c r="RAN1486" s="412"/>
      <c r="RAO1486" s="412"/>
      <c r="RAP1486" s="412"/>
      <c r="RAQ1486" s="411"/>
      <c r="RAR1486" s="411"/>
      <c r="RAS1486" s="413"/>
      <c r="RAT1486" s="413"/>
      <c r="RAU1486" s="433"/>
      <c r="RAV1486" s="413"/>
      <c r="RAW1486" s="411"/>
      <c r="RAX1486" s="411"/>
      <c r="RAY1486" s="411"/>
      <c r="RAZ1486" s="412"/>
      <c r="RBA1486" s="412"/>
      <c r="RBB1486" s="412"/>
      <c r="RBC1486" s="411"/>
      <c r="RBD1486" s="411"/>
      <c r="RBE1486" s="413"/>
      <c r="RBF1486" s="413"/>
      <c r="RBG1486" s="433"/>
      <c r="RBH1486" s="413"/>
      <c r="RBI1486" s="411"/>
      <c r="RBJ1486" s="411"/>
      <c r="RBK1486" s="411"/>
      <c r="RBL1486" s="412"/>
      <c r="RBM1486" s="412"/>
      <c r="RBN1486" s="412"/>
      <c r="RBO1486" s="411"/>
      <c r="RBP1486" s="411"/>
      <c r="RBQ1486" s="413"/>
      <c r="RBR1486" s="413"/>
      <c r="RBS1486" s="433"/>
      <c r="RBT1486" s="413"/>
      <c r="RBU1486" s="411"/>
      <c r="RBV1486" s="411"/>
      <c r="RBW1486" s="411"/>
      <c r="RBX1486" s="412"/>
      <c r="RBY1486" s="412"/>
      <c r="RBZ1486" s="412"/>
      <c r="RCA1486" s="411"/>
      <c r="RCB1486" s="411"/>
      <c r="RCC1486" s="413"/>
      <c r="RCD1486" s="413"/>
      <c r="RCE1486" s="433"/>
      <c r="RCF1486" s="413"/>
      <c r="RCG1486" s="411"/>
      <c r="RCH1486" s="411"/>
      <c r="RCI1486" s="411"/>
      <c r="RCJ1486" s="412"/>
      <c r="RCK1486" s="412"/>
      <c r="RCL1486" s="412"/>
      <c r="RCM1486" s="411"/>
      <c r="RCN1486" s="411"/>
      <c r="RCO1486" s="413"/>
      <c r="RCP1486" s="413"/>
      <c r="RCQ1486" s="433"/>
      <c r="RCR1486" s="413"/>
      <c r="RCS1486" s="411"/>
      <c r="RCT1486" s="411"/>
      <c r="RCU1486" s="411"/>
      <c r="RCV1486" s="412"/>
      <c r="RCW1486" s="412"/>
      <c r="RCX1486" s="412"/>
      <c r="RCY1486" s="411"/>
      <c r="RCZ1486" s="411"/>
      <c r="RDA1486" s="413"/>
      <c r="RDB1486" s="413"/>
      <c r="RDC1486" s="433"/>
      <c r="RDD1486" s="413"/>
      <c r="RDE1486" s="411"/>
      <c r="RDF1486" s="411"/>
      <c r="RDG1486" s="411"/>
      <c r="RDH1486" s="412"/>
      <c r="RDI1486" s="412"/>
      <c r="RDJ1486" s="412"/>
      <c r="RDK1486" s="411"/>
      <c r="RDL1486" s="411"/>
      <c r="RDM1486" s="413"/>
      <c r="RDN1486" s="413"/>
      <c r="RDO1486" s="433"/>
      <c r="RDP1486" s="413"/>
      <c r="RDQ1486" s="411"/>
      <c r="RDR1486" s="411"/>
      <c r="RDS1486" s="411"/>
      <c r="RDT1486" s="412"/>
      <c r="RDU1486" s="412"/>
      <c r="RDV1486" s="412"/>
      <c r="RDW1486" s="411"/>
      <c r="RDX1486" s="411"/>
      <c r="RDY1486" s="413"/>
      <c r="RDZ1486" s="413"/>
      <c r="REA1486" s="433"/>
      <c r="REB1486" s="413"/>
      <c r="REC1486" s="411"/>
      <c r="RED1486" s="411"/>
      <c r="REE1486" s="411"/>
      <c r="REF1486" s="412"/>
      <c r="REG1486" s="412"/>
      <c r="REH1486" s="412"/>
      <c r="REI1486" s="411"/>
      <c r="REJ1486" s="411"/>
      <c r="REK1486" s="413"/>
      <c r="REL1486" s="413"/>
      <c r="REM1486" s="433"/>
      <c r="REN1486" s="413"/>
      <c r="REO1486" s="411"/>
      <c r="REP1486" s="411"/>
      <c r="REQ1486" s="411"/>
      <c r="RER1486" s="412"/>
      <c r="RES1486" s="412"/>
      <c r="RET1486" s="412"/>
      <c r="REU1486" s="411"/>
      <c r="REV1486" s="411"/>
      <c r="REW1486" s="413"/>
      <c r="REX1486" s="413"/>
      <c r="REY1486" s="433"/>
      <c r="REZ1486" s="413"/>
      <c r="RFA1486" s="411"/>
      <c r="RFB1486" s="411"/>
      <c r="RFC1486" s="411"/>
      <c r="RFD1486" s="412"/>
      <c r="RFE1486" s="412"/>
      <c r="RFF1486" s="412"/>
      <c r="RFG1486" s="411"/>
      <c r="RFH1486" s="411"/>
      <c r="RFI1486" s="413"/>
      <c r="RFJ1486" s="413"/>
      <c r="RFK1486" s="433"/>
      <c r="RFL1486" s="413"/>
      <c r="RFM1486" s="411"/>
      <c r="RFN1486" s="411"/>
      <c r="RFO1486" s="411"/>
      <c r="RFP1486" s="412"/>
      <c r="RFQ1486" s="412"/>
      <c r="RFR1486" s="412"/>
      <c r="RFS1486" s="411"/>
      <c r="RFT1486" s="411"/>
      <c r="RFU1486" s="413"/>
      <c r="RFV1486" s="413"/>
      <c r="RFW1486" s="433"/>
      <c r="RFX1486" s="413"/>
      <c r="RFY1486" s="411"/>
      <c r="RFZ1486" s="411"/>
      <c r="RGA1486" s="411"/>
      <c r="RGB1486" s="412"/>
      <c r="RGC1486" s="412"/>
      <c r="RGD1486" s="412"/>
      <c r="RGE1486" s="411"/>
      <c r="RGF1486" s="411"/>
      <c r="RGG1486" s="413"/>
      <c r="RGH1486" s="413"/>
      <c r="RGI1486" s="433"/>
      <c r="RGJ1486" s="413"/>
      <c r="RGK1486" s="411"/>
      <c r="RGL1486" s="411"/>
      <c r="RGM1486" s="411"/>
      <c r="RGN1486" s="412"/>
      <c r="RGO1486" s="412"/>
      <c r="RGP1486" s="412"/>
      <c r="RGQ1486" s="411"/>
      <c r="RGR1486" s="411"/>
      <c r="RGS1486" s="413"/>
      <c r="RGT1486" s="413"/>
      <c r="RGU1486" s="433"/>
      <c r="RGV1486" s="413"/>
      <c r="RGW1486" s="411"/>
      <c r="RGX1486" s="411"/>
      <c r="RGY1486" s="411"/>
      <c r="RGZ1486" s="412"/>
      <c r="RHA1486" s="412"/>
      <c r="RHB1486" s="412"/>
      <c r="RHC1486" s="411"/>
      <c r="RHD1486" s="411"/>
      <c r="RHE1486" s="413"/>
      <c r="RHF1486" s="413"/>
      <c r="RHG1486" s="433"/>
      <c r="RHH1486" s="413"/>
      <c r="RHI1486" s="411"/>
      <c r="RHJ1486" s="411"/>
      <c r="RHK1486" s="411"/>
      <c r="RHL1486" s="412"/>
      <c r="RHM1486" s="412"/>
      <c r="RHN1486" s="412"/>
      <c r="RHO1486" s="411"/>
      <c r="RHP1486" s="411"/>
      <c r="RHQ1486" s="413"/>
      <c r="RHR1486" s="413"/>
      <c r="RHS1486" s="433"/>
      <c r="RHT1486" s="413"/>
      <c r="RHU1486" s="411"/>
      <c r="RHV1486" s="411"/>
      <c r="RHW1486" s="411"/>
      <c r="RHX1486" s="412"/>
      <c r="RHY1486" s="412"/>
      <c r="RHZ1486" s="412"/>
      <c r="RIA1486" s="411"/>
      <c r="RIB1486" s="411"/>
      <c r="RIC1486" s="413"/>
      <c r="RID1486" s="413"/>
      <c r="RIE1486" s="433"/>
      <c r="RIF1486" s="413"/>
      <c r="RIG1486" s="411"/>
      <c r="RIH1486" s="411"/>
      <c r="RII1486" s="411"/>
      <c r="RIJ1486" s="412"/>
      <c r="RIK1486" s="412"/>
      <c r="RIL1486" s="412"/>
      <c r="RIM1486" s="411"/>
      <c r="RIN1486" s="411"/>
      <c r="RIO1486" s="413"/>
      <c r="RIP1486" s="413"/>
      <c r="RIQ1486" s="433"/>
      <c r="RIR1486" s="413"/>
      <c r="RIS1486" s="411"/>
      <c r="RIT1486" s="411"/>
      <c r="RIU1486" s="411"/>
      <c r="RIV1486" s="412"/>
      <c r="RIW1486" s="412"/>
      <c r="RIX1486" s="412"/>
      <c r="RIY1486" s="411"/>
      <c r="RIZ1486" s="411"/>
      <c r="RJA1486" s="413"/>
      <c r="RJB1486" s="413"/>
      <c r="RJC1486" s="433"/>
      <c r="RJD1486" s="413"/>
      <c r="RJE1486" s="411"/>
      <c r="RJF1486" s="411"/>
      <c r="RJG1486" s="411"/>
      <c r="RJH1486" s="412"/>
      <c r="RJI1486" s="412"/>
      <c r="RJJ1486" s="412"/>
      <c r="RJK1486" s="411"/>
      <c r="RJL1486" s="411"/>
      <c r="RJM1486" s="413"/>
      <c r="RJN1486" s="413"/>
      <c r="RJO1486" s="433"/>
      <c r="RJP1486" s="413"/>
      <c r="RJQ1486" s="411"/>
      <c r="RJR1486" s="411"/>
      <c r="RJS1486" s="411"/>
      <c r="RJT1486" s="412"/>
      <c r="RJU1486" s="412"/>
      <c r="RJV1486" s="412"/>
      <c r="RJW1486" s="411"/>
      <c r="RJX1486" s="411"/>
      <c r="RJY1486" s="413"/>
      <c r="RJZ1486" s="413"/>
      <c r="RKA1486" s="433"/>
      <c r="RKB1486" s="413"/>
      <c r="RKC1486" s="411"/>
      <c r="RKD1486" s="411"/>
      <c r="RKE1486" s="411"/>
      <c r="RKF1486" s="412"/>
      <c r="RKG1486" s="412"/>
      <c r="RKH1486" s="412"/>
      <c r="RKI1486" s="411"/>
      <c r="RKJ1486" s="411"/>
      <c r="RKK1486" s="413"/>
      <c r="RKL1486" s="413"/>
      <c r="RKM1486" s="433"/>
      <c r="RKN1486" s="413"/>
      <c r="RKO1486" s="411"/>
      <c r="RKP1486" s="411"/>
      <c r="RKQ1486" s="411"/>
      <c r="RKR1486" s="412"/>
      <c r="RKS1486" s="412"/>
      <c r="RKT1486" s="412"/>
      <c r="RKU1486" s="411"/>
      <c r="RKV1486" s="411"/>
      <c r="RKW1486" s="413"/>
      <c r="RKX1486" s="413"/>
      <c r="RKY1486" s="433"/>
      <c r="RKZ1486" s="413"/>
      <c r="RLA1486" s="411"/>
      <c r="RLB1486" s="411"/>
      <c r="RLC1486" s="411"/>
      <c r="RLD1486" s="412"/>
      <c r="RLE1486" s="412"/>
      <c r="RLF1486" s="412"/>
      <c r="RLG1486" s="411"/>
      <c r="RLH1486" s="411"/>
      <c r="RLI1486" s="413"/>
      <c r="RLJ1486" s="413"/>
      <c r="RLK1486" s="433"/>
      <c r="RLL1486" s="413"/>
      <c r="RLM1486" s="411"/>
      <c r="RLN1486" s="411"/>
      <c r="RLO1486" s="411"/>
      <c r="RLP1486" s="412"/>
      <c r="RLQ1486" s="412"/>
      <c r="RLR1486" s="412"/>
      <c r="RLS1486" s="411"/>
      <c r="RLT1486" s="411"/>
      <c r="RLU1486" s="413"/>
      <c r="RLV1486" s="413"/>
      <c r="RLW1486" s="433"/>
      <c r="RLX1486" s="413"/>
      <c r="RLY1486" s="411"/>
      <c r="RLZ1486" s="411"/>
      <c r="RMA1486" s="411"/>
      <c r="RMB1486" s="412"/>
      <c r="RMC1486" s="412"/>
      <c r="RMD1486" s="412"/>
      <c r="RME1486" s="411"/>
      <c r="RMF1486" s="411"/>
      <c r="RMG1486" s="413"/>
      <c r="RMH1486" s="413"/>
      <c r="RMI1486" s="433"/>
      <c r="RMJ1486" s="413"/>
      <c r="RMK1486" s="411"/>
      <c r="RML1486" s="411"/>
      <c r="RMM1486" s="411"/>
      <c r="RMN1486" s="412"/>
      <c r="RMO1486" s="412"/>
      <c r="RMP1486" s="412"/>
      <c r="RMQ1486" s="411"/>
      <c r="RMR1486" s="411"/>
      <c r="RMS1486" s="413"/>
      <c r="RMT1486" s="413"/>
      <c r="RMU1486" s="433"/>
      <c r="RMV1486" s="413"/>
      <c r="RMW1486" s="411"/>
      <c r="RMX1486" s="411"/>
      <c r="RMY1486" s="411"/>
      <c r="RMZ1486" s="412"/>
      <c r="RNA1486" s="412"/>
      <c r="RNB1486" s="412"/>
      <c r="RNC1486" s="411"/>
      <c r="RND1486" s="411"/>
      <c r="RNE1486" s="413"/>
      <c r="RNF1486" s="413"/>
      <c r="RNG1486" s="433"/>
      <c r="RNH1486" s="413"/>
      <c r="RNI1486" s="411"/>
      <c r="RNJ1486" s="411"/>
      <c r="RNK1486" s="411"/>
      <c r="RNL1486" s="412"/>
      <c r="RNM1486" s="412"/>
      <c r="RNN1486" s="412"/>
      <c r="RNO1486" s="411"/>
      <c r="RNP1486" s="411"/>
      <c r="RNQ1486" s="413"/>
      <c r="RNR1486" s="413"/>
      <c r="RNS1486" s="433"/>
      <c r="RNT1486" s="413"/>
      <c r="RNU1486" s="411"/>
      <c r="RNV1486" s="411"/>
      <c r="RNW1486" s="411"/>
      <c r="RNX1486" s="412"/>
      <c r="RNY1486" s="412"/>
      <c r="RNZ1486" s="412"/>
      <c r="ROA1486" s="411"/>
      <c r="ROB1486" s="411"/>
      <c r="ROC1486" s="413"/>
      <c r="ROD1486" s="413"/>
      <c r="ROE1486" s="433"/>
      <c r="ROF1486" s="413"/>
      <c r="ROG1486" s="411"/>
      <c r="ROH1486" s="411"/>
      <c r="ROI1486" s="411"/>
      <c r="ROJ1486" s="412"/>
      <c r="ROK1486" s="412"/>
      <c r="ROL1486" s="412"/>
      <c r="ROM1486" s="411"/>
      <c r="RON1486" s="411"/>
      <c r="ROO1486" s="413"/>
      <c r="ROP1486" s="413"/>
      <c r="ROQ1486" s="433"/>
      <c r="ROR1486" s="413"/>
      <c r="ROS1486" s="411"/>
      <c r="ROT1486" s="411"/>
      <c r="ROU1486" s="411"/>
      <c r="ROV1486" s="412"/>
      <c r="ROW1486" s="412"/>
      <c r="ROX1486" s="412"/>
      <c r="ROY1486" s="411"/>
      <c r="ROZ1486" s="411"/>
      <c r="RPA1486" s="413"/>
      <c r="RPB1486" s="413"/>
      <c r="RPC1486" s="433"/>
      <c r="RPD1486" s="413"/>
      <c r="RPE1486" s="411"/>
      <c r="RPF1486" s="411"/>
      <c r="RPG1486" s="411"/>
      <c r="RPH1486" s="412"/>
      <c r="RPI1486" s="412"/>
      <c r="RPJ1486" s="412"/>
      <c r="RPK1486" s="411"/>
      <c r="RPL1486" s="411"/>
      <c r="RPM1486" s="413"/>
      <c r="RPN1486" s="413"/>
      <c r="RPO1486" s="433"/>
      <c r="RPP1486" s="413"/>
      <c r="RPQ1486" s="411"/>
      <c r="RPR1486" s="411"/>
      <c r="RPS1486" s="411"/>
      <c r="RPT1486" s="412"/>
      <c r="RPU1486" s="412"/>
      <c r="RPV1486" s="412"/>
      <c r="RPW1486" s="411"/>
      <c r="RPX1486" s="411"/>
      <c r="RPY1486" s="413"/>
      <c r="RPZ1486" s="413"/>
      <c r="RQA1486" s="433"/>
      <c r="RQB1486" s="413"/>
      <c r="RQC1486" s="411"/>
      <c r="RQD1486" s="411"/>
      <c r="RQE1486" s="411"/>
      <c r="RQF1486" s="412"/>
      <c r="RQG1486" s="412"/>
      <c r="RQH1486" s="412"/>
      <c r="RQI1486" s="411"/>
      <c r="RQJ1486" s="411"/>
      <c r="RQK1486" s="413"/>
      <c r="RQL1486" s="413"/>
      <c r="RQM1486" s="433"/>
      <c r="RQN1486" s="413"/>
      <c r="RQO1486" s="411"/>
      <c r="RQP1486" s="411"/>
      <c r="RQQ1486" s="411"/>
      <c r="RQR1486" s="412"/>
      <c r="RQS1486" s="412"/>
      <c r="RQT1486" s="412"/>
      <c r="RQU1486" s="411"/>
      <c r="RQV1486" s="411"/>
      <c r="RQW1486" s="413"/>
      <c r="RQX1486" s="413"/>
      <c r="RQY1486" s="433"/>
      <c r="RQZ1486" s="413"/>
      <c r="RRA1486" s="411"/>
      <c r="RRB1486" s="411"/>
      <c r="RRC1486" s="411"/>
      <c r="RRD1486" s="412"/>
      <c r="RRE1486" s="412"/>
      <c r="RRF1486" s="412"/>
      <c r="RRG1486" s="411"/>
      <c r="RRH1486" s="411"/>
      <c r="RRI1486" s="413"/>
      <c r="RRJ1486" s="413"/>
      <c r="RRK1486" s="433"/>
      <c r="RRL1486" s="413"/>
      <c r="RRM1486" s="411"/>
      <c r="RRN1486" s="411"/>
      <c r="RRO1486" s="411"/>
      <c r="RRP1486" s="412"/>
      <c r="RRQ1486" s="412"/>
      <c r="RRR1486" s="412"/>
      <c r="RRS1486" s="411"/>
      <c r="RRT1486" s="411"/>
      <c r="RRU1486" s="413"/>
      <c r="RRV1486" s="413"/>
      <c r="RRW1486" s="433"/>
      <c r="RRX1486" s="413"/>
      <c r="RRY1486" s="411"/>
      <c r="RRZ1486" s="411"/>
      <c r="RSA1486" s="411"/>
      <c r="RSB1486" s="412"/>
      <c r="RSC1486" s="412"/>
      <c r="RSD1486" s="412"/>
      <c r="RSE1486" s="411"/>
      <c r="RSF1486" s="411"/>
      <c r="RSG1486" s="413"/>
      <c r="RSH1486" s="413"/>
      <c r="RSI1486" s="433"/>
      <c r="RSJ1486" s="413"/>
      <c r="RSK1486" s="411"/>
      <c r="RSL1486" s="411"/>
      <c r="RSM1486" s="411"/>
      <c r="RSN1486" s="412"/>
      <c r="RSO1486" s="412"/>
      <c r="RSP1486" s="412"/>
      <c r="RSQ1486" s="411"/>
      <c r="RSR1486" s="411"/>
      <c r="RSS1486" s="413"/>
      <c r="RST1486" s="413"/>
      <c r="RSU1486" s="433"/>
      <c r="RSV1486" s="413"/>
      <c r="RSW1486" s="411"/>
      <c r="RSX1486" s="411"/>
      <c r="RSY1486" s="411"/>
      <c r="RSZ1486" s="412"/>
      <c r="RTA1486" s="412"/>
      <c r="RTB1486" s="412"/>
      <c r="RTC1486" s="411"/>
      <c r="RTD1486" s="411"/>
      <c r="RTE1486" s="413"/>
      <c r="RTF1486" s="413"/>
      <c r="RTG1486" s="433"/>
      <c r="RTH1486" s="413"/>
      <c r="RTI1486" s="411"/>
      <c r="RTJ1486" s="411"/>
      <c r="RTK1486" s="411"/>
      <c r="RTL1486" s="412"/>
      <c r="RTM1486" s="412"/>
      <c r="RTN1486" s="412"/>
      <c r="RTO1486" s="411"/>
      <c r="RTP1486" s="411"/>
      <c r="RTQ1486" s="413"/>
      <c r="RTR1486" s="413"/>
      <c r="RTS1486" s="433"/>
      <c r="RTT1486" s="413"/>
      <c r="RTU1486" s="411"/>
      <c r="RTV1486" s="411"/>
      <c r="RTW1486" s="411"/>
      <c r="RTX1486" s="412"/>
      <c r="RTY1486" s="412"/>
      <c r="RTZ1486" s="412"/>
      <c r="RUA1486" s="411"/>
      <c r="RUB1486" s="411"/>
      <c r="RUC1486" s="413"/>
      <c r="RUD1486" s="413"/>
      <c r="RUE1486" s="433"/>
      <c r="RUF1486" s="413"/>
      <c r="RUG1486" s="411"/>
      <c r="RUH1486" s="411"/>
      <c r="RUI1486" s="411"/>
      <c r="RUJ1486" s="412"/>
      <c r="RUK1486" s="412"/>
      <c r="RUL1486" s="412"/>
      <c r="RUM1486" s="411"/>
      <c r="RUN1486" s="411"/>
      <c r="RUO1486" s="413"/>
      <c r="RUP1486" s="413"/>
      <c r="RUQ1486" s="433"/>
      <c r="RUR1486" s="413"/>
      <c r="RUS1486" s="411"/>
      <c r="RUT1486" s="411"/>
      <c r="RUU1486" s="411"/>
      <c r="RUV1486" s="412"/>
      <c r="RUW1486" s="412"/>
      <c r="RUX1486" s="412"/>
      <c r="RUY1486" s="411"/>
      <c r="RUZ1486" s="411"/>
      <c r="RVA1486" s="413"/>
      <c r="RVB1486" s="413"/>
      <c r="RVC1486" s="433"/>
      <c r="RVD1486" s="413"/>
      <c r="RVE1486" s="411"/>
      <c r="RVF1486" s="411"/>
      <c r="RVG1486" s="411"/>
      <c r="RVH1486" s="412"/>
      <c r="RVI1486" s="412"/>
      <c r="RVJ1486" s="412"/>
      <c r="RVK1486" s="411"/>
      <c r="RVL1486" s="411"/>
      <c r="RVM1486" s="413"/>
      <c r="RVN1486" s="413"/>
      <c r="RVO1486" s="433"/>
      <c r="RVP1486" s="413"/>
      <c r="RVQ1486" s="411"/>
      <c r="RVR1486" s="411"/>
      <c r="RVS1486" s="411"/>
      <c r="RVT1486" s="412"/>
      <c r="RVU1486" s="412"/>
      <c r="RVV1486" s="412"/>
      <c r="RVW1486" s="411"/>
      <c r="RVX1486" s="411"/>
      <c r="RVY1486" s="413"/>
      <c r="RVZ1486" s="413"/>
      <c r="RWA1486" s="433"/>
      <c r="RWB1486" s="413"/>
      <c r="RWC1486" s="411"/>
      <c r="RWD1486" s="411"/>
      <c r="RWE1486" s="411"/>
      <c r="RWF1486" s="412"/>
      <c r="RWG1486" s="412"/>
      <c r="RWH1486" s="412"/>
      <c r="RWI1486" s="411"/>
      <c r="RWJ1486" s="411"/>
      <c r="RWK1486" s="413"/>
      <c r="RWL1486" s="413"/>
      <c r="RWM1486" s="433"/>
      <c r="RWN1486" s="413"/>
      <c r="RWO1486" s="411"/>
      <c r="RWP1486" s="411"/>
      <c r="RWQ1486" s="411"/>
      <c r="RWR1486" s="412"/>
      <c r="RWS1486" s="412"/>
      <c r="RWT1486" s="412"/>
      <c r="RWU1486" s="411"/>
      <c r="RWV1486" s="411"/>
      <c r="RWW1486" s="413"/>
      <c r="RWX1486" s="413"/>
      <c r="RWY1486" s="433"/>
      <c r="RWZ1486" s="413"/>
      <c r="RXA1486" s="411"/>
      <c r="RXB1486" s="411"/>
      <c r="RXC1486" s="411"/>
      <c r="RXD1486" s="412"/>
      <c r="RXE1486" s="412"/>
      <c r="RXF1486" s="412"/>
      <c r="RXG1486" s="411"/>
      <c r="RXH1486" s="411"/>
      <c r="RXI1486" s="413"/>
      <c r="RXJ1486" s="413"/>
      <c r="RXK1486" s="433"/>
      <c r="RXL1486" s="413"/>
      <c r="RXM1486" s="411"/>
      <c r="RXN1486" s="411"/>
      <c r="RXO1486" s="411"/>
      <c r="RXP1486" s="412"/>
      <c r="RXQ1486" s="412"/>
      <c r="RXR1486" s="412"/>
      <c r="RXS1486" s="411"/>
      <c r="RXT1486" s="411"/>
      <c r="RXU1486" s="413"/>
      <c r="RXV1486" s="413"/>
      <c r="RXW1486" s="433"/>
      <c r="RXX1486" s="413"/>
      <c r="RXY1486" s="411"/>
      <c r="RXZ1486" s="411"/>
      <c r="RYA1486" s="411"/>
      <c r="RYB1486" s="412"/>
      <c r="RYC1486" s="412"/>
      <c r="RYD1486" s="412"/>
      <c r="RYE1486" s="411"/>
      <c r="RYF1486" s="411"/>
      <c r="RYG1486" s="413"/>
      <c r="RYH1486" s="413"/>
      <c r="RYI1486" s="433"/>
      <c r="RYJ1486" s="413"/>
      <c r="RYK1486" s="411"/>
      <c r="RYL1486" s="411"/>
      <c r="RYM1486" s="411"/>
      <c r="RYN1486" s="412"/>
      <c r="RYO1486" s="412"/>
      <c r="RYP1486" s="412"/>
      <c r="RYQ1486" s="411"/>
      <c r="RYR1486" s="411"/>
      <c r="RYS1486" s="413"/>
      <c r="RYT1486" s="413"/>
      <c r="RYU1486" s="433"/>
      <c r="RYV1486" s="413"/>
      <c r="RYW1486" s="411"/>
      <c r="RYX1486" s="411"/>
      <c r="RYY1486" s="411"/>
      <c r="RYZ1486" s="412"/>
      <c r="RZA1486" s="412"/>
      <c r="RZB1486" s="412"/>
      <c r="RZC1486" s="411"/>
      <c r="RZD1486" s="411"/>
      <c r="RZE1486" s="413"/>
      <c r="RZF1486" s="413"/>
      <c r="RZG1486" s="433"/>
      <c r="RZH1486" s="413"/>
      <c r="RZI1486" s="411"/>
      <c r="RZJ1486" s="411"/>
      <c r="RZK1486" s="411"/>
      <c r="RZL1486" s="412"/>
      <c r="RZM1486" s="412"/>
      <c r="RZN1486" s="412"/>
      <c r="RZO1486" s="411"/>
      <c r="RZP1486" s="411"/>
      <c r="RZQ1486" s="413"/>
      <c r="RZR1486" s="413"/>
      <c r="RZS1486" s="433"/>
      <c r="RZT1486" s="413"/>
      <c r="RZU1486" s="411"/>
      <c r="RZV1486" s="411"/>
      <c r="RZW1486" s="411"/>
      <c r="RZX1486" s="412"/>
      <c r="RZY1486" s="412"/>
      <c r="RZZ1486" s="412"/>
      <c r="SAA1486" s="411"/>
      <c r="SAB1486" s="411"/>
      <c r="SAC1486" s="413"/>
      <c r="SAD1486" s="413"/>
      <c r="SAE1486" s="433"/>
      <c r="SAF1486" s="413"/>
      <c r="SAG1486" s="411"/>
      <c r="SAH1486" s="411"/>
      <c r="SAI1486" s="411"/>
      <c r="SAJ1486" s="412"/>
      <c r="SAK1486" s="412"/>
      <c r="SAL1486" s="412"/>
      <c r="SAM1486" s="411"/>
      <c r="SAN1486" s="411"/>
      <c r="SAO1486" s="413"/>
      <c r="SAP1486" s="413"/>
      <c r="SAQ1486" s="433"/>
      <c r="SAR1486" s="413"/>
      <c r="SAS1486" s="411"/>
      <c r="SAT1486" s="411"/>
      <c r="SAU1486" s="411"/>
      <c r="SAV1486" s="412"/>
      <c r="SAW1486" s="412"/>
      <c r="SAX1486" s="412"/>
      <c r="SAY1486" s="411"/>
      <c r="SAZ1486" s="411"/>
      <c r="SBA1486" s="413"/>
      <c r="SBB1486" s="413"/>
      <c r="SBC1486" s="433"/>
      <c r="SBD1486" s="413"/>
      <c r="SBE1486" s="411"/>
      <c r="SBF1486" s="411"/>
      <c r="SBG1486" s="411"/>
      <c r="SBH1486" s="412"/>
      <c r="SBI1486" s="412"/>
      <c r="SBJ1486" s="412"/>
      <c r="SBK1486" s="411"/>
      <c r="SBL1486" s="411"/>
      <c r="SBM1486" s="413"/>
      <c r="SBN1486" s="413"/>
      <c r="SBO1486" s="433"/>
      <c r="SBP1486" s="413"/>
      <c r="SBQ1486" s="411"/>
      <c r="SBR1486" s="411"/>
      <c r="SBS1486" s="411"/>
      <c r="SBT1486" s="412"/>
      <c r="SBU1486" s="412"/>
      <c r="SBV1486" s="412"/>
      <c r="SBW1486" s="411"/>
      <c r="SBX1486" s="411"/>
      <c r="SBY1486" s="413"/>
      <c r="SBZ1486" s="413"/>
      <c r="SCA1486" s="433"/>
      <c r="SCB1486" s="413"/>
      <c r="SCC1486" s="411"/>
      <c r="SCD1486" s="411"/>
      <c r="SCE1486" s="411"/>
      <c r="SCF1486" s="412"/>
      <c r="SCG1486" s="412"/>
      <c r="SCH1486" s="412"/>
      <c r="SCI1486" s="411"/>
      <c r="SCJ1486" s="411"/>
      <c r="SCK1486" s="413"/>
      <c r="SCL1486" s="413"/>
      <c r="SCM1486" s="433"/>
      <c r="SCN1486" s="413"/>
      <c r="SCO1486" s="411"/>
      <c r="SCP1486" s="411"/>
      <c r="SCQ1486" s="411"/>
      <c r="SCR1486" s="412"/>
      <c r="SCS1486" s="412"/>
      <c r="SCT1486" s="412"/>
      <c r="SCU1486" s="411"/>
      <c r="SCV1486" s="411"/>
      <c r="SCW1486" s="413"/>
      <c r="SCX1486" s="413"/>
      <c r="SCY1486" s="433"/>
      <c r="SCZ1486" s="413"/>
      <c r="SDA1486" s="411"/>
      <c r="SDB1486" s="411"/>
      <c r="SDC1486" s="411"/>
      <c r="SDD1486" s="412"/>
      <c r="SDE1486" s="412"/>
      <c r="SDF1486" s="412"/>
      <c r="SDG1486" s="411"/>
      <c r="SDH1486" s="411"/>
      <c r="SDI1486" s="413"/>
      <c r="SDJ1486" s="413"/>
      <c r="SDK1486" s="433"/>
      <c r="SDL1486" s="413"/>
      <c r="SDM1486" s="411"/>
      <c r="SDN1486" s="411"/>
      <c r="SDO1486" s="411"/>
      <c r="SDP1486" s="412"/>
      <c r="SDQ1486" s="412"/>
      <c r="SDR1486" s="412"/>
      <c r="SDS1486" s="411"/>
      <c r="SDT1486" s="411"/>
      <c r="SDU1486" s="413"/>
      <c r="SDV1486" s="413"/>
      <c r="SDW1486" s="433"/>
      <c r="SDX1486" s="413"/>
      <c r="SDY1486" s="411"/>
      <c r="SDZ1486" s="411"/>
      <c r="SEA1486" s="411"/>
      <c r="SEB1486" s="412"/>
      <c r="SEC1486" s="412"/>
      <c r="SED1486" s="412"/>
      <c r="SEE1486" s="411"/>
      <c r="SEF1486" s="411"/>
      <c r="SEG1486" s="413"/>
      <c r="SEH1486" s="413"/>
      <c r="SEI1486" s="433"/>
      <c r="SEJ1486" s="413"/>
      <c r="SEK1486" s="411"/>
      <c r="SEL1486" s="411"/>
      <c r="SEM1486" s="411"/>
      <c r="SEN1486" s="412"/>
      <c r="SEO1486" s="412"/>
      <c r="SEP1486" s="412"/>
      <c r="SEQ1486" s="411"/>
      <c r="SER1486" s="411"/>
      <c r="SES1486" s="413"/>
      <c r="SET1486" s="413"/>
      <c r="SEU1486" s="433"/>
      <c r="SEV1486" s="413"/>
      <c r="SEW1486" s="411"/>
      <c r="SEX1486" s="411"/>
      <c r="SEY1486" s="411"/>
      <c r="SEZ1486" s="412"/>
      <c r="SFA1486" s="412"/>
      <c r="SFB1486" s="412"/>
      <c r="SFC1486" s="411"/>
      <c r="SFD1486" s="411"/>
      <c r="SFE1486" s="413"/>
      <c r="SFF1486" s="413"/>
      <c r="SFG1486" s="433"/>
      <c r="SFH1486" s="413"/>
      <c r="SFI1486" s="411"/>
      <c r="SFJ1486" s="411"/>
      <c r="SFK1486" s="411"/>
      <c r="SFL1486" s="412"/>
      <c r="SFM1486" s="412"/>
      <c r="SFN1486" s="412"/>
      <c r="SFO1486" s="411"/>
      <c r="SFP1486" s="411"/>
      <c r="SFQ1486" s="413"/>
      <c r="SFR1486" s="413"/>
      <c r="SFS1486" s="433"/>
      <c r="SFT1486" s="413"/>
      <c r="SFU1486" s="411"/>
      <c r="SFV1486" s="411"/>
      <c r="SFW1486" s="411"/>
      <c r="SFX1486" s="412"/>
      <c r="SFY1486" s="412"/>
      <c r="SFZ1486" s="412"/>
      <c r="SGA1486" s="411"/>
      <c r="SGB1486" s="411"/>
      <c r="SGC1486" s="413"/>
      <c r="SGD1486" s="413"/>
      <c r="SGE1486" s="433"/>
      <c r="SGF1486" s="413"/>
      <c r="SGG1486" s="411"/>
      <c r="SGH1486" s="411"/>
      <c r="SGI1486" s="411"/>
      <c r="SGJ1486" s="412"/>
      <c r="SGK1486" s="412"/>
      <c r="SGL1486" s="412"/>
      <c r="SGM1486" s="411"/>
      <c r="SGN1486" s="411"/>
      <c r="SGO1486" s="413"/>
      <c r="SGP1486" s="413"/>
      <c r="SGQ1486" s="433"/>
      <c r="SGR1486" s="413"/>
      <c r="SGS1486" s="411"/>
      <c r="SGT1486" s="411"/>
      <c r="SGU1486" s="411"/>
      <c r="SGV1486" s="412"/>
      <c r="SGW1486" s="412"/>
      <c r="SGX1486" s="412"/>
      <c r="SGY1486" s="411"/>
      <c r="SGZ1486" s="411"/>
      <c r="SHA1486" s="413"/>
      <c r="SHB1486" s="413"/>
      <c r="SHC1486" s="433"/>
      <c r="SHD1486" s="413"/>
      <c r="SHE1486" s="411"/>
      <c r="SHF1486" s="411"/>
      <c r="SHG1486" s="411"/>
      <c r="SHH1486" s="412"/>
      <c r="SHI1486" s="412"/>
      <c r="SHJ1486" s="412"/>
      <c r="SHK1486" s="411"/>
      <c r="SHL1486" s="411"/>
      <c r="SHM1486" s="413"/>
      <c r="SHN1486" s="413"/>
      <c r="SHO1486" s="433"/>
      <c r="SHP1486" s="413"/>
      <c r="SHQ1486" s="411"/>
      <c r="SHR1486" s="411"/>
      <c r="SHS1486" s="411"/>
      <c r="SHT1486" s="412"/>
      <c r="SHU1486" s="412"/>
      <c r="SHV1486" s="412"/>
      <c r="SHW1486" s="411"/>
      <c r="SHX1486" s="411"/>
      <c r="SHY1486" s="413"/>
      <c r="SHZ1486" s="413"/>
      <c r="SIA1486" s="433"/>
      <c r="SIB1486" s="413"/>
      <c r="SIC1486" s="411"/>
      <c r="SID1486" s="411"/>
      <c r="SIE1486" s="411"/>
      <c r="SIF1486" s="412"/>
      <c r="SIG1486" s="412"/>
      <c r="SIH1486" s="412"/>
      <c r="SII1486" s="411"/>
      <c r="SIJ1486" s="411"/>
      <c r="SIK1486" s="413"/>
      <c r="SIL1486" s="413"/>
      <c r="SIM1486" s="433"/>
      <c r="SIN1486" s="413"/>
      <c r="SIO1486" s="411"/>
      <c r="SIP1486" s="411"/>
      <c r="SIQ1486" s="411"/>
      <c r="SIR1486" s="412"/>
      <c r="SIS1486" s="412"/>
      <c r="SIT1486" s="412"/>
      <c r="SIU1486" s="411"/>
      <c r="SIV1486" s="411"/>
      <c r="SIW1486" s="413"/>
      <c r="SIX1486" s="413"/>
      <c r="SIY1486" s="433"/>
      <c r="SIZ1486" s="413"/>
      <c r="SJA1486" s="411"/>
      <c r="SJB1486" s="411"/>
      <c r="SJC1486" s="411"/>
      <c r="SJD1486" s="412"/>
      <c r="SJE1486" s="412"/>
      <c r="SJF1486" s="412"/>
      <c r="SJG1486" s="411"/>
      <c r="SJH1486" s="411"/>
      <c r="SJI1486" s="413"/>
      <c r="SJJ1486" s="413"/>
      <c r="SJK1486" s="433"/>
      <c r="SJL1486" s="413"/>
      <c r="SJM1486" s="411"/>
      <c r="SJN1486" s="411"/>
      <c r="SJO1486" s="411"/>
      <c r="SJP1486" s="412"/>
      <c r="SJQ1486" s="412"/>
      <c r="SJR1486" s="412"/>
      <c r="SJS1486" s="411"/>
      <c r="SJT1486" s="411"/>
      <c r="SJU1486" s="413"/>
      <c r="SJV1486" s="413"/>
      <c r="SJW1486" s="433"/>
      <c r="SJX1486" s="413"/>
      <c r="SJY1486" s="411"/>
      <c r="SJZ1486" s="411"/>
      <c r="SKA1486" s="411"/>
      <c r="SKB1486" s="412"/>
      <c r="SKC1486" s="412"/>
      <c r="SKD1486" s="412"/>
      <c r="SKE1486" s="411"/>
      <c r="SKF1486" s="411"/>
      <c r="SKG1486" s="413"/>
      <c r="SKH1486" s="413"/>
      <c r="SKI1486" s="433"/>
      <c r="SKJ1486" s="413"/>
      <c r="SKK1486" s="411"/>
      <c r="SKL1486" s="411"/>
      <c r="SKM1486" s="411"/>
      <c r="SKN1486" s="412"/>
      <c r="SKO1486" s="412"/>
      <c r="SKP1486" s="412"/>
      <c r="SKQ1486" s="411"/>
      <c r="SKR1486" s="411"/>
      <c r="SKS1486" s="413"/>
      <c r="SKT1486" s="413"/>
      <c r="SKU1486" s="433"/>
      <c r="SKV1486" s="413"/>
      <c r="SKW1486" s="411"/>
      <c r="SKX1486" s="411"/>
      <c r="SKY1486" s="411"/>
      <c r="SKZ1486" s="412"/>
      <c r="SLA1486" s="412"/>
      <c r="SLB1486" s="412"/>
      <c r="SLC1486" s="411"/>
      <c r="SLD1486" s="411"/>
      <c r="SLE1486" s="413"/>
      <c r="SLF1486" s="413"/>
      <c r="SLG1486" s="433"/>
      <c r="SLH1486" s="413"/>
      <c r="SLI1486" s="411"/>
      <c r="SLJ1486" s="411"/>
      <c r="SLK1486" s="411"/>
      <c r="SLL1486" s="412"/>
      <c r="SLM1486" s="412"/>
      <c r="SLN1486" s="412"/>
      <c r="SLO1486" s="411"/>
      <c r="SLP1486" s="411"/>
      <c r="SLQ1486" s="413"/>
      <c r="SLR1486" s="413"/>
      <c r="SLS1486" s="433"/>
      <c r="SLT1486" s="413"/>
      <c r="SLU1486" s="411"/>
      <c r="SLV1486" s="411"/>
      <c r="SLW1486" s="411"/>
      <c r="SLX1486" s="412"/>
      <c r="SLY1486" s="412"/>
      <c r="SLZ1486" s="412"/>
      <c r="SMA1486" s="411"/>
      <c r="SMB1486" s="411"/>
      <c r="SMC1486" s="413"/>
      <c r="SMD1486" s="413"/>
      <c r="SME1486" s="433"/>
      <c r="SMF1486" s="413"/>
      <c r="SMG1486" s="411"/>
      <c r="SMH1486" s="411"/>
      <c r="SMI1486" s="411"/>
      <c r="SMJ1486" s="412"/>
      <c r="SMK1486" s="412"/>
      <c r="SML1486" s="412"/>
      <c r="SMM1486" s="411"/>
      <c r="SMN1486" s="411"/>
      <c r="SMO1486" s="413"/>
      <c r="SMP1486" s="413"/>
      <c r="SMQ1486" s="433"/>
      <c r="SMR1486" s="413"/>
      <c r="SMS1486" s="411"/>
      <c r="SMT1486" s="411"/>
      <c r="SMU1486" s="411"/>
      <c r="SMV1486" s="412"/>
      <c r="SMW1486" s="412"/>
      <c r="SMX1486" s="412"/>
      <c r="SMY1486" s="411"/>
      <c r="SMZ1486" s="411"/>
      <c r="SNA1486" s="413"/>
      <c r="SNB1486" s="413"/>
      <c r="SNC1486" s="433"/>
      <c r="SND1486" s="413"/>
      <c r="SNE1486" s="411"/>
      <c r="SNF1486" s="411"/>
      <c r="SNG1486" s="411"/>
      <c r="SNH1486" s="412"/>
      <c r="SNI1486" s="412"/>
      <c r="SNJ1486" s="412"/>
      <c r="SNK1486" s="411"/>
      <c r="SNL1486" s="411"/>
      <c r="SNM1486" s="413"/>
      <c r="SNN1486" s="413"/>
      <c r="SNO1486" s="433"/>
      <c r="SNP1486" s="413"/>
      <c r="SNQ1486" s="411"/>
      <c r="SNR1486" s="411"/>
      <c r="SNS1486" s="411"/>
      <c r="SNT1486" s="412"/>
      <c r="SNU1486" s="412"/>
      <c r="SNV1486" s="412"/>
      <c r="SNW1486" s="411"/>
      <c r="SNX1486" s="411"/>
      <c r="SNY1486" s="413"/>
      <c r="SNZ1486" s="413"/>
      <c r="SOA1486" s="433"/>
      <c r="SOB1486" s="413"/>
      <c r="SOC1486" s="411"/>
      <c r="SOD1486" s="411"/>
      <c r="SOE1486" s="411"/>
      <c r="SOF1486" s="412"/>
      <c r="SOG1486" s="412"/>
      <c r="SOH1486" s="412"/>
      <c r="SOI1486" s="411"/>
      <c r="SOJ1486" s="411"/>
      <c r="SOK1486" s="413"/>
      <c r="SOL1486" s="413"/>
      <c r="SOM1486" s="433"/>
      <c r="SON1486" s="413"/>
      <c r="SOO1486" s="411"/>
      <c r="SOP1486" s="411"/>
      <c r="SOQ1486" s="411"/>
      <c r="SOR1486" s="412"/>
      <c r="SOS1486" s="412"/>
      <c r="SOT1486" s="412"/>
      <c r="SOU1486" s="411"/>
      <c r="SOV1486" s="411"/>
      <c r="SOW1486" s="413"/>
      <c r="SOX1486" s="413"/>
      <c r="SOY1486" s="433"/>
      <c r="SOZ1486" s="413"/>
      <c r="SPA1486" s="411"/>
      <c r="SPB1486" s="411"/>
      <c r="SPC1486" s="411"/>
      <c r="SPD1486" s="412"/>
      <c r="SPE1486" s="412"/>
      <c r="SPF1486" s="412"/>
      <c r="SPG1486" s="411"/>
      <c r="SPH1486" s="411"/>
      <c r="SPI1486" s="413"/>
      <c r="SPJ1486" s="413"/>
      <c r="SPK1486" s="433"/>
      <c r="SPL1486" s="413"/>
      <c r="SPM1486" s="411"/>
      <c r="SPN1486" s="411"/>
      <c r="SPO1486" s="411"/>
      <c r="SPP1486" s="412"/>
      <c r="SPQ1486" s="412"/>
      <c r="SPR1486" s="412"/>
      <c r="SPS1486" s="411"/>
      <c r="SPT1486" s="411"/>
      <c r="SPU1486" s="413"/>
      <c r="SPV1486" s="413"/>
      <c r="SPW1486" s="433"/>
      <c r="SPX1486" s="413"/>
      <c r="SPY1486" s="411"/>
      <c r="SPZ1486" s="411"/>
      <c r="SQA1486" s="411"/>
      <c r="SQB1486" s="412"/>
      <c r="SQC1486" s="412"/>
      <c r="SQD1486" s="412"/>
      <c r="SQE1486" s="411"/>
      <c r="SQF1486" s="411"/>
      <c r="SQG1486" s="413"/>
      <c r="SQH1486" s="413"/>
      <c r="SQI1486" s="433"/>
      <c r="SQJ1486" s="413"/>
      <c r="SQK1486" s="411"/>
      <c r="SQL1486" s="411"/>
      <c r="SQM1486" s="411"/>
      <c r="SQN1486" s="412"/>
      <c r="SQO1486" s="412"/>
      <c r="SQP1486" s="412"/>
      <c r="SQQ1486" s="411"/>
      <c r="SQR1486" s="411"/>
      <c r="SQS1486" s="413"/>
      <c r="SQT1486" s="413"/>
      <c r="SQU1486" s="433"/>
      <c r="SQV1486" s="413"/>
      <c r="SQW1486" s="411"/>
      <c r="SQX1486" s="411"/>
      <c r="SQY1486" s="411"/>
      <c r="SQZ1486" s="412"/>
      <c r="SRA1486" s="412"/>
      <c r="SRB1486" s="412"/>
      <c r="SRC1486" s="411"/>
      <c r="SRD1486" s="411"/>
      <c r="SRE1486" s="413"/>
      <c r="SRF1486" s="413"/>
      <c r="SRG1486" s="433"/>
      <c r="SRH1486" s="413"/>
      <c r="SRI1486" s="411"/>
      <c r="SRJ1486" s="411"/>
      <c r="SRK1486" s="411"/>
      <c r="SRL1486" s="412"/>
      <c r="SRM1486" s="412"/>
      <c r="SRN1486" s="412"/>
      <c r="SRO1486" s="411"/>
      <c r="SRP1486" s="411"/>
      <c r="SRQ1486" s="413"/>
      <c r="SRR1486" s="413"/>
      <c r="SRS1486" s="433"/>
      <c r="SRT1486" s="413"/>
      <c r="SRU1486" s="411"/>
      <c r="SRV1486" s="411"/>
      <c r="SRW1486" s="411"/>
      <c r="SRX1486" s="412"/>
      <c r="SRY1486" s="412"/>
      <c r="SRZ1486" s="412"/>
      <c r="SSA1486" s="411"/>
      <c r="SSB1486" s="411"/>
      <c r="SSC1486" s="413"/>
      <c r="SSD1486" s="413"/>
      <c r="SSE1486" s="433"/>
      <c r="SSF1486" s="413"/>
      <c r="SSG1486" s="411"/>
      <c r="SSH1486" s="411"/>
      <c r="SSI1486" s="411"/>
      <c r="SSJ1486" s="412"/>
      <c r="SSK1486" s="412"/>
      <c r="SSL1486" s="412"/>
      <c r="SSM1486" s="411"/>
      <c r="SSN1486" s="411"/>
      <c r="SSO1486" s="413"/>
      <c r="SSP1486" s="413"/>
      <c r="SSQ1486" s="433"/>
      <c r="SSR1486" s="413"/>
      <c r="SSS1486" s="411"/>
      <c r="SST1486" s="411"/>
      <c r="SSU1486" s="411"/>
      <c r="SSV1486" s="412"/>
      <c r="SSW1486" s="412"/>
      <c r="SSX1486" s="412"/>
      <c r="SSY1486" s="411"/>
      <c r="SSZ1486" s="411"/>
      <c r="STA1486" s="413"/>
      <c r="STB1486" s="413"/>
      <c r="STC1486" s="433"/>
      <c r="STD1486" s="413"/>
      <c r="STE1486" s="411"/>
      <c r="STF1486" s="411"/>
      <c r="STG1486" s="411"/>
      <c r="STH1486" s="412"/>
      <c r="STI1486" s="412"/>
      <c r="STJ1486" s="412"/>
      <c r="STK1486" s="411"/>
      <c r="STL1486" s="411"/>
      <c r="STM1486" s="413"/>
      <c r="STN1486" s="413"/>
      <c r="STO1486" s="433"/>
      <c r="STP1486" s="413"/>
      <c r="STQ1486" s="411"/>
      <c r="STR1486" s="411"/>
      <c r="STS1486" s="411"/>
      <c r="STT1486" s="412"/>
      <c r="STU1486" s="412"/>
      <c r="STV1486" s="412"/>
      <c r="STW1486" s="411"/>
      <c r="STX1486" s="411"/>
      <c r="STY1486" s="413"/>
      <c r="STZ1486" s="413"/>
      <c r="SUA1486" s="433"/>
      <c r="SUB1486" s="413"/>
      <c r="SUC1486" s="411"/>
      <c r="SUD1486" s="411"/>
      <c r="SUE1486" s="411"/>
      <c r="SUF1486" s="412"/>
      <c r="SUG1486" s="412"/>
      <c r="SUH1486" s="412"/>
      <c r="SUI1486" s="411"/>
      <c r="SUJ1486" s="411"/>
      <c r="SUK1486" s="413"/>
      <c r="SUL1486" s="413"/>
      <c r="SUM1486" s="433"/>
      <c r="SUN1486" s="413"/>
      <c r="SUO1486" s="411"/>
      <c r="SUP1486" s="411"/>
      <c r="SUQ1486" s="411"/>
      <c r="SUR1486" s="412"/>
      <c r="SUS1486" s="412"/>
      <c r="SUT1486" s="412"/>
      <c r="SUU1486" s="411"/>
      <c r="SUV1486" s="411"/>
      <c r="SUW1486" s="413"/>
      <c r="SUX1486" s="413"/>
      <c r="SUY1486" s="433"/>
      <c r="SUZ1486" s="413"/>
      <c r="SVA1486" s="411"/>
      <c r="SVB1486" s="411"/>
      <c r="SVC1486" s="411"/>
      <c r="SVD1486" s="412"/>
      <c r="SVE1486" s="412"/>
      <c r="SVF1486" s="412"/>
      <c r="SVG1486" s="411"/>
      <c r="SVH1486" s="411"/>
      <c r="SVI1486" s="413"/>
      <c r="SVJ1486" s="413"/>
      <c r="SVK1486" s="433"/>
      <c r="SVL1486" s="413"/>
      <c r="SVM1486" s="411"/>
      <c r="SVN1486" s="411"/>
      <c r="SVO1486" s="411"/>
      <c r="SVP1486" s="412"/>
      <c r="SVQ1486" s="412"/>
      <c r="SVR1486" s="412"/>
      <c r="SVS1486" s="411"/>
      <c r="SVT1486" s="411"/>
      <c r="SVU1486" s="413"/>
      <c r="SVV1486" s="413"/>
      <c r="SVW1486" s="433"/>
      <c r="SVX1486" s="413"/>
      <c r="SVY1486" s="411"/>
      <c r="SVZ1486" s="411"/>
      <c r="SWA1486" s="411"/>
      <c r="SWB1486" s="412"/>
      <c r="SWC1486" s="412"/>
      <c r="SWD1486" s="412"/>
      <c r="SWE1486" s="411"/>
      <c r="SWF1486" s="411"/>
      <c r="SWG1486" s="413"/>
      <c r="SWH1486" s="413"/>
      <c r="SWI1486" s="433"/>
      <c r="SWJ1486" s="413"/>
      <c r="SWK1486" s="411"/>
      <c r="SWL1486" s="411"/>
      <c r="SWM1486" s="411"/>
      <c r="SWN1486" s="412"/>
      <c r="SWO1486" s="412"/>
      <c r="SWP1486" s="412"/>
      <c r="SWQ1486" s="411"/>
      <c r="SWR1486" s="411"/>
      <c r="SWS1486" s="413"/>
      <c r="SWT1486" s="413"/>
      <c r="SWU1486" s="433"/>
      <c r="SWV1486" s="413"/>
      <c r="SWW1486" s="411"/>
      <c r="SWX1486" s="411"/>
      <c r="SWY1486" s="411"/>
      <c r="SWZ1486" s="412"/>
      <c r="SXA1486" s="412"/>
      <c r="SXB1486" s="412"/>
      <c r="SXC1486" s="411"/>
      <c r="SXD1486" s="411"/>
      <c r="SXE1486" s="413"/>
      <c r="SXF1486" s="413"/>
      <c r="SXG1486" s="433"/>
      <c r="SXH1486" s="413"/>
      <c r="SXI1486" s="411"/>
      <c r="SXJ1486" s="411"/>
      <c r="SXK1486" s="411"/>
      <c r="SXL1486" s="412"/>
      <c r="SXM1486" s="412"/>
      <c r="SXN1486" s="412"/>
      <c r="SXO1486" s="411"/>
      <c r="SXP1486" s="411"/>
      <c r="SXQ1486" s="413"/>
      <c r="SXR1486" s="413"/>
      <c r="SXS1486" s="433"/>
      <c r="SXT1486" s="413"/>
      <c r="SXU1486" s="411"/>
      <c r="SXV1486" s="411"/>
      <c r="SXW1486" s="411"/>
      <c r="SXX1486" s="412"/>
      <c r="SXY1486" s="412"/>
      <c r="SXZ1486" s="412"/>
      <c r="SYA1486" s="411"/>
      <c r="SYB1486" s="411"/>
      <c r="SYC1486" s="413"/>
      <c r="SYD1486" s="413"/>
      <c r="SYE1486" s="433"/>
      <c r="SYF1486" s="413"/>
      <c r="SYG1486" s="411"/>
      <c r="SYH1486" s="411"/>
      <c r="SYI1486" s="411"/>
      <c r="SYJ1486" s="412"/>
      <c r="SYK1486" s="412"/>
      <c r="SYL1486" s="412"/>
      <c r="SYM1486" s="411"/>
      <c r="SYN1486" s="411"/>
      <c r="SYO1486" s="413"/>
      <c r="SYP1486" s="413"/>
      <c r="SYQ1486" s="433"/>
      <c r="SYR1486" s="413"/>
      <c r="SYS1486" s="411"/>
      <c r="SYT1486" s="411"/>
      <c r="SYU1486" s="411"/>
      <c r="SYV1486" s="412"/>
      <c r="SYW1486" s="412"/>
      <c r="SYX1486" s="412"/>
      <c r="SYY1486" s="411"/>
      <c r="SYZ1486" s="411"/>
      <c r="SZA1486" s="413"/>
      <c r="SZB1486" s="413"/>
      <c r="SZC1486" s="433"/>
      <c r="SZD1486" s="413"/>
      <c r="SZE1486" s="411"/>
      <c r="SZF1486" s="411"/>
      <c r="SZG1486" s="411"/>
      <c r="SZH1486" s="412"/>
      <c r="SZI1486" s="412"/>
      <c r="SZJ1486" s="412"/>
      <c r="SZK1486" s="411"/>
      <c r="SZL1486" s="411"/>
      <c r="SZM1486" s="413"/>
      <c r="SZN1486" s="413"/>
      <c r="SZO1486" s="433"/>
      <c r="SZP1486" s="413"/>
      <c r="SZQ1486" s="411"/>
      <c r="SZR1486" s="411"/>
      <c r="SZS1486" s="411"/>
      <c r="SZT1486" s="412"/>
      <c r="SZU1486" s="412"/>
      <c r="SZV1486" s="412"/>
      <c r="SZW1486" s="411"/>
      <c r="SZX1486" s="411"/>
      <c r="SZY1486" s="413"/>
      <c r="SZZ1486" s="413"/>
      <c r="TAA1486" s="433"/>
      <c r="TAB1486" s="413"/>
      <c r="TAC1486" s="411"/>
      <c r="TAD1486" s="411"/>
      <c r="TAE1486" s="411"/>
      <c r="TAF1486" s="412"/>
      <c r="TAG1486" s="412"/>
      <c r="TAH1486" s="412"/>
      <c r="TAI1486" s="411"/>
      <c r="TAJ1486" s="411"/>
      <c r="TAK1486" s="413"/>
      <c r="TAL1486" s="413"/>
      <c r="TAM1486" s="433"/>
      <c r="TAN1486" s="413"/>
      <c r="TAO1486" s="411"/>
      <c r="TAP1486" s="411"/>
      <c r="TAQ1486" s="411"/>
      <c r="TAR1486" s="412"/>
      <c r="TAS1486" s="412"/>
      <c r="TAT1486" s="412"/>
      <c r="TAU1486" s="411"/>
      <c r="TAV1486" s="411"/>
      <c r="TAW1486" s="413"/>
      <c r="TAX1486" s="413"/>
      <c r="TAY1486" s="433"/>
      <c r="TAZ1486" s="413"/>
      <c r="TBA1486" s="411"/>
      <c r="TBB1486" s="411"/>
      <c r="TBC1486" s="411"/>
      <c r="TBD1486" s="412"/>
      <c r="TBE1486" s="412"/>
      <c r="TBF1486" s="412"/>
      <c r="TBG1486" s="411"/>
      <c r="TBH1486" s="411"/>
      <c r="TBI1486" s="413"/>
      <c r="TBJ1486" s="413"/>
      <c r="TBK1486" s="433"/>
      <c r="TBL1486" s="413"/>
      <c r="TBM1486" s="411"/>
      <c r="TBN1486" s="411"/>
      <c r="TBO1486" s="411"/>
      <c r="TBP1486" s="412"/>
      <c r="TBQ1486" s="412"/>
      <c r="TBR1486" s="412"/>
      <c r="TBS1486" s="411"/>
      <c r="TBT1486" s="411"/>
      <c r="TBU1486" s="413"/>
      <c r="TBV1486" s="413"/>
      <c r="TBW1486" s="433"/>
      <c r="TBX1486" s="413"/>
      <c r="TBY1486" s="411"/>
      <c r="TBZ1486" s="411"/>
      <c r="TCA1486" s="411"/>
      <c r="TCB1486" s="412"/>
      <c r="TCC1486" s="412"/>
      <c r="TCD1486" s="412"/>
      <c r="TCE1486" s="411"/>
      <c r="TCF1486" s="411"/>
      <c r="TCG1486" s="413"/>
      <c r="TCH1486" s="413"/>
      <c r="TCI1486" s="433"/>
      <c r="TCJ1486" s="413"/>
      <c r="TCK1486" s="411"/>
      <c r="TCL1486" s="411"/>
      <c r="TCM1486" s="411"/>
      <c r="TCN1486" s="412"/>
      <c r="TCO1486" s="412"/>
      <c r="TCP1486" s="412"/>
      <c r="TCQ1486" s="411"/>
      <c r="TCR1486" s="411"/>
      <c r="TCS1486" s="413"/>
      <c r="TCT1486" s="413"/>
      <c r="TCU1486" s="433"/>
      <c r="TCV1486" s="413"/>
      <c r="TCW1486" s="411"/>
      <c r="TCX1486" s="411"/>
      <c r="TCY1486" s="411"/>
      <c r="TCZ1486" s="412"/>
      <c r="TDA1486" s="412"/>
      <c r="TDB1486" s="412"/>
      <c r="TDC1486" s="411"/>
      <c r="TDD1486" s="411"/>
      <c r="TDE1486" s="413"/>
      <c r="TDF1486" s="413"/>
      <c r="TDG1486" s="433"/>
      <c r="TDH1486" s="413"/>
      <c r="TDI1486" s="411"/>
      <c r="TDJ1486" s="411"/>
      <c r="TDK1486" s="411"/>
      <c r="TDL1486" s="412"/>
      <c r="TDM1486" s="412"/>
      <c r="TDN1486" s="412"/>
      <c r="TDO1486" s="411"/>
      <c r="TDP1486" s="411"/>
      <c r="TDQ1486" s="413"/>
      <c r="TDR1486" s="413"/>
      <c r="TDS1486" s="433"/>
      <c r="TDT1486" s="413"/>
      <c r="TDU1486" s="411"/>
      <c r="TDV1486" s="411"/>
      <c r="TDW1486" s="411"/>
      <c r="TDX1486" s="412"/>
      <c r="TDY1486" s="412"/>
      <c r="TDZ1486" s="412"/>
      <c r="TEA1486" s="411"/>
      <c r="TEB1486" s="411"/>
      <c r="TEC1486" s="413"/>
      <c r="TED1486" s="413"/>
      <c r="TEE1486" s="433"/>
      <c r="TEF1486" s="413"/>
      <c r="TEG1486" s="411"/>
      <c r="TEH1486" s="411"/>
      <c r="TEI1486" s="411"/>
      <c r="TEJ1486" s="412"/>
      <c r="TEK1486" s="412"/>
      <c r="TEL1486" s="412"/>
      <c r="TEM1486" s="411"/>
      <c r="TEN1486" s="411"/>
      <c r="TEO1486" s="413"/>
      <c r="TEP1486" s="413"/>
      <c r="TEQ1486" s="433"/>
      <c r="TER1486" s="413"/>
      <c r="TES1486" s="411"/>
      <c r="TET1486" s="411"/>
      <c r="TEU1486" s="411"/>
      <c r="TEV1486" s="412"/>
      <c r="TEW1486" s="412"/>
      <c r="TEX1486" s="412"/>
      <c r="TEY1486" s="411"/>
      <c r="TEZ1486" s="411"/>
      <c r="TFA1486" s="413"/>
      <c r="TFB1486" s="413"/>
      <c r="TFC1486" s="433"/>
      <c r="TFD1486" s="413"/>
      <c r="TFE1486" s="411"/>
      <c r="TFF1486" s="411"/>
      <c r="TFG1486" s="411"/>
      <c r="TFH1486" s="412"/>
      <c r="TFI1486" s="412"/>
      <c r="TFJ1486" s="412"/>
      <c r="TFK1486" s="411"/>
      <c r="TFL1486" s="411"/>
      <c r="TFM1486" s="413"/>
      <c r="TFN1486" s="413"/>
      <c r="TFO1486" s="433"/>
      <c r="TFP1486" s="413"/>
      <c r="TFQ1486" s="411"/>
      <c r="TFR1486" s="411"/>
      <c r="TFS1486" s="411"/>
      <c r="TFT1486" s="412"/>
      <c r="TFU1486" s="412"/>
      <c r="TFV1486" s="412"/>
      <c r="TFW1486" s="411"/>
      <c r="TFX1486" s="411"/>
      <c r="TFY1486" s="413"/>
      <c r="TFZ1486" s="413"/>
      <c r="TGA1486" s="433"/>
      <c r="TGB1486" s="413"/>
      <c r="TGC1486" s="411"/>
      <c r="TGD1486" s="411"/>
      <c r="TGE1486" s="411"/>
      <c r="TGF1486" s="412"/>
      <c r="TGG1486" s="412"/>
      <c r="TGH1486" s="412"/>
      <c r="TGI1486" s="411"/>
      <c r="TGJ1486" s="411"/>
      <c r="TGK1486" s="413"/>
      <c r="TGL1486" s="413"/>
      <c r="TGM1486" s="433"/>
      <c r="TGN1486" s="413"/>
      <c r="TGO1486" s="411"/>
      <c r="TGP1486" s="411"/>
      <c r="TGQ1486" s="411"/>
      <c r="TGR1486" s="412"/>
      <c r="TGS1486" s="412"/>
      <c r="TGT1486" s="412"/>
      <c r="TGU1486" s="411"/>
      <c r="TGV1486" s="411"/>
      <c r="TGW1486" s="413"/>
      <c r="TGX1486" s="413"/>
      <c r="TGY1486" s="433"/>
      <c r="TGZ1486" s="413"/>
      <c r="THA1486" s="411"/>
      <c r="THB1486" s="411"/>
      <c r="THC1486" s="411"/>
      <c r="THD1486" s="412"/>
      <c r="THE1486" s="412"/>
      <c r="THF1486" s="412"/>
      <c r="THG1486" s="411"/>
      <c r="THH1486" s="411"/>
      <c r="THI1486" s="413"/>
      <c r="THJ1486" s="413"/>
      <c r="THK1486" s="433"/>
      <c r="THL1486" s="413"/>
      <c r="THM1486" s="411"/>
      <c r="THN1486" s="411"/>
      <c r="THO1486" s="411"/>
      <c r="THP1486" s="412"/>
      <c r="THQ1486" s="412"/>
      <c r="THR1486" s="412"/>
      <c r="THS1486" s="411"/>
      <c r="THT1486" s="411"/>
      <c r="THU1486" s="413"/>
      <c r="THV1486" s="413"/>
      <c r="THW1486" s="433"/>
      <c r="THX1486" s="413"/>
      <c r="THY1486" s="411"/>
      <c r="THZ1486" s="411"/>
      <c r="TIA1486" s="411"/>
      <c r="TIB1486" s="412"/>
      <c r="TIC1486" s="412"/>
      <c r="TID1486" s="412"/>
      <c r="TIE1486" s="411"/>
      <c r="TIF1486" s="411"/>
      <c r="TIG1486" s="413"/>
      <c r="TIH1486" s="413"/>
      <c r="TII1486" s="433"/>
      <c r="TIJ1486" s="413"/>
      <c r="TIK1486" s="411"/>
      <c r="TIL1486" s="411"/>
      <c r="TIM1486" s="411"/>
      <c r="TIN1486" s="412"/>
      <c r="TIO1486" s="412"/>
      <c r="TIP1486" s="412"/>
      <c r="TIQ1486" s="411"/>
      <c r="TIR1486" s="411"/>
      <c r="TIS1486" s="413"/>
      <c r="TIT1486" s="413"/>
      <c r="TIU1486" s="433"/>
      <c r="TIV1486" s="413"/>
      <c r="TIW1486" s="411"/>
      <c r="TIX1486" s="411"/>
      <c r="TIY1486" s="411"/>
      <c r="TIZ1486" s="412"/>
      <c r="TJA1486" s="412"/>
      <c r="TJB1486" s="412"/>
      <c r="TJC1486" s="411"/>
      <c r="TJD1486" s="411"/>
      <c r="TJE1486" s="413"/>
      <c r="TJF1486" s="413"/>
      <c r="TJG1486" s="433"/>
      <c r="TJH1486" s="413"/>
      <c r="TJI1486" s="411"/>
      <c r="TJJ1486" s="411"/>
      <c r="TJK1486" s="411"/>
      <c r="TJL1486" s="412"/>
      <c r="TJM1486" s="412"/>
      <c r="TJN1486" s="412"/>
      <c r="TJO1486" s="411"/>
      <c r="TJP1486" s="411"/>
      <c r="TJQ1486" s="413"/>
      <c r="TJR1486" s="413"/>
      <c r="TJS1486" s="433"/>
      <c r="TJT1486" s="413"/>
      <c r="TJU1486" s="411"/>
      <c r="TJV1486" s="411"/>
      <c r="TJW1486" s="411"/>
      <c r="TJX1486" s="412"/>
      <c r="TJY1486" s="412"/>
      <c r="TJZ1486" s="412"/>
      <c r="TKA1486" s="411"/>
      <c r="TKB1486" s="411"/>
      <c r="TKC1486" s="413"/>
      <c r="TKD1486" s="413"/>
      <c r="TKE1486" s="433"/>
      <c r="TKF1486" s="413"/>
      <c r="TKG1486" s="411"/>
      <c r="TKH1486" s="411"/>
      <c r="TKI1486" s="411"/>
      <c r="TKJ1486" s="412"/>
      <c r="TKK1486" s="412"/>
      <c r="TKL1486" s="412"/>
      <c r="TKM1486" s="411"/>
      <c r="TKN1486" s="411"/>
      <c r="TKO1486" s="413"/>
      <c r="TKP1486" s="413"/>
      <c r="TKQ1486" s="433"/>
      <c r="TKR1486" s="413"/>
      <c r="TKS1486" s="411"/>
      <c r="TKT1486" s="411"/>
      <c r="TKU1486" s="411"/>
      <c r="TKV1486" s="412"/>
      <c r="TKW1486" s="412"/>
      <c r="TKX1486" s="412"/>
      <c r="TKY1486" s="411"/>
      <c r="TKZ1486" s="411"/>
      <c r="TLA1486" s="413"/>
      <c r="TLB1486" s="413"/>
      <c r="TLC1486" s="433"/>
      <c r="TLD1486" s="413"/>
      <c r="TLE1486" s="411"/>
      <c r="TLF1486" s="411"/>
      <c r="TLG1486" s="411"/>
      <c r="TLH1486" s="412"/>
      <c r="TLI1486" s="412"/>
      <c r="TLJ1486" s="412"/>
      <c r="TLK1486" s="411"/>
      <c r="TLL1486" s="411"/>
      <c r="TLM1486" s="413"/>
      <c r="TLN1486" s="413"/>
      <c r="TLO1486" s="433"/>
      <c r="TLP1486" s="413"/>
      <c r="TLQ1486" s="411"/>
      <c r="TLR1486" s="411"/>
      <c r="TLS1486" s="411"/>
      <c r="TLT1486" s="412"/>
      <c r="TLU1486" s="412"/>
      <c r="TLV1486" s="412"/>
      <c r="TLW1486" s="411"/>
      <c r="TLX1486" s="411"/>
      <c r="TLY1486" s="413"/>
      <c r="TLZ1486" s="413"/>
      <c r="TMA1486" s="433"/>
      <c r="TMB1486" s="413"/>
      <c r="TMC1486" s="411"/>
      <c r="TMD1486" s="411"/>
      <c r="TME1486" s="411"/>
      <c r="TMF1486" s="412"/>
      <c r="TMG1486" s="412"/>
      <c r="TMH1486" s="412"/>
      <c r="TMI1486" s="411"/>
      <c r="TMJ1486" s="411"/>
      <c r="TMK1486" s="413"/>
      <c r="TML1486" s="413"/>
      <c r="TMM1486" s="433"/>
      <c r="TMN1486" s="413"/>
      <c r="TMO1486" s="411"/>
      <c r="TMP1486" s="411"/>
      <c r="TMQ1486" s="411"/>
      <c r="TMR1486" s="412"/>
      <c r="TMS1486" s="412"/>
      <c r="TMT1486" s="412"/>
      <c r="TMU1486" s="411"/>
      <c r="TMV1486" s="411"/>
      <c r="TMW1486" s="413"/>
      <c r="TMX1486" s="413"/>
      <c r="TMY1486" s="433"/>
      <c r="TMZ1486" s="413"/>
      <c r="TNA1486" s="411"/>
      <c r="TNB1486" s="411"/>
      <c r="TNC1486" s="411"/>
      <c r="TND1486" s="412"/>
      <c r="TNE1486" s="412"/>
      <c r="TNF1486" s="412"/>
      <c r="TNG1486" s="411"/>
      <c r="TNH1486" s="411"/>
      <c r="TNI1486" s="413"/>
      <c r="TNJ1486" s="413"/>
      <c r="TNK1486" s="433"/>
      <c r="TNL1486" s="413"/>
      <c r="TNM1486" s="411"/>
      <c r="TNN1486" s="411"/>
      <c r="TNO1486" s="411"/>
      <c r="TNP1486" s="412"/>
      <c r="TNQ1486" s="412"/>
      <c r="TNR1486" s="412"/>
      <c r="TNS1486" s="411"/>
      <c r="TNT1486" s="411"/>
      <c r="TNU1486" s="413"/>
      <c r="TNV1486" s="413"/>
      <c r="TNW1486" s="433"/>
      <c r="TNX1486" s="413"/>
      <c r="TNY1486" s="411"/>
      <c r="TNZ1486" s="411"/>
      <c r="TOA1486" s="411"/>
      <c r="TOB1486" s="412"/>
      <c r="TOC1486" s="412"/>
      <c r="TOD1486" s="412"/>
      <c r="TOE1486" s="411"/>
      <c r="TOF1486" s="411"/>
      <c r="TOG1486" s="413"/>
      <c r="TOH1486" s="413"/>
      <c r="TOI1486" s="433"/>
      <c r="TOJ1486" s="413"/>
      <c r="TOK1486" s="411"/>
      <c r="TOL1486" s="411"/>
      <c r="TOM1486" s="411"/>
      <c r="TON1486" s="412"/>
      <c r="TOO1486" s="412"/>
      <c r="TOP1486" s="412"/>
      <c r="TOQ1486" s="411"/>
      <c r="TOR1486" s="411"/>
      <c r="TOS1486" s="413"/>
      <c r="TOT1486" s="413"/>
      <c r="TOU1486" s="433"/>
      <c r="TOV1486" s="413"/>
      <c r="TOW1486" s="411"/>
      <c r="TOX1486" s="411"/>
      <c r="TOY1486" s="411"/>
      <c r="TOZ1486" s="412"/>
      <c r="TPA1486" s="412"/>
      <c r="TPB1486" s="412"/>
      <c r="TPC1486" s="411"/>
      <c r="TPD1486" s="411"/>
      <c r="TPE1486" s="413"/>
      <c r="TPF1486" s="413"/>
      <c r="TPG1486" s="433"/>
      <c r="TPH1486" s="413"/>
      <c r="TPI1486" s="411"/>
      <c r="TPJ1486" s="411"/>
      <c r="TPK1486" s="411"/>
      <c r="TPL1486" s="412"/>
      <c r="TPM1486" s="412"/>
      <c r="TPN1486" s="412"/>
      <c r="TPO1486" s="411"/>
      <c r="TPP1486" s="411"/>
      <c r="TPQ1486" s="413"/>
      <c r="TPR1486" s="413"/>
      <c r="TPS1486" s="433"/>
      <c r="TPT1486" s="413"/>
      <c r="TPU1486" s="411"/>
      <c r="TPV1486" s="411"/>
      <c r="TPW1486" s="411"/>
      <c r="TPX1486" s="412"/>
      <c r="TPY1486" s="412"/>
      <c r="TPZ1486" s="412"/>
      <c r="TQA1486" s="411"/>
      <c r="TQB1486" s="411"/>
      <c r="TQC1486" s="413"/>
      <c r="TQD1486" s="413"/>
      <c r="TQE1486" s="433"/>
      <c r="TQF1486" s="413"/>
      <c r="TQG1486" s="411"/>
      <c r="TQH1486" s="411"/>
      <c r="TQI1486" s="411"/>
      <c r="TQJ1486" s="412"/>
      <c r="TQK1486" s="412"/>
      <c r="TQL1486" s="412"/>
      <c r="TQM1486" s="411"/>
      <c r="TQN1486" s="411"/>
      <c r="TQO1486" s="413"/>
      <c r="TQP1486" s="413"/>
      <c r="TQQ1486" s="433"/>
      <c r="TQR1486" s="413"/>
      <c r="TQS1486" s="411"/>
      <c r="TQT1486" s="411"/>
      <c r="TQU1486" s="411"/>
      <c r="TQV1486" s="412"/>
      <c r="TQW1486" s="412"/>
      <c r="TQX1486" s="412"/>
      <c r="TQY1486" s="411"/>
      <c r="TQZ1486" s="411"/>
      <c r="TRA1486" s="413"/>
      <c r="TRB1486" s="413"/>
      <c r="TRC1486" s="433"/>
      <c r="TRD1486" s="413"/>
      <c r="TRE1486" s="411"/>
      <c r="TRF1486" s="411"/>
      <c r="TRG1486" s="411"/>
      <c r="TRH1486" s="412"/>
      <c r="TRI1486" s="412"/>
      <c r="TRJ1486" s="412"/>
      <c r="TRK1486" s="411"/>
      <c r="TRL1486" s="411"/>
      <c r="TRM1486" s="413"/>
      <c r="TRN1486" s="413"/>
      <c r="TRO1486" s="433"/>
      <c r="TRP1486" s="413"/>
      <c r="TRQ1486" s="411"/>
      <c r="TRR1486" s="411"/>
      <c r="TRS1486" s="411"/>
      <c r="TRT1486" s="412"/>
      <c r="TRU1486" s="412"/>
      <c r="TRV1486" s="412"/>
      <c r="TRW1486" s="411"/>
      <c r="TRX1486" s="411"/>
      <c r="TRY1486" s="413"/>
      <c r="TRZ1486" s="413"/>
      <c r="TSA1486" s="433"/>
      <c r="TSB1486" s="413"/>
      <c r="TSC1486" s="411"/>
      <c r="TSD1486" s="411"/>
      <c r="TSE1486" s="411"/>
      <c r="TSF1486" s="412"/>
      <c r="TSG1486" s="412"/>
      <c r="TSH1486" s="412"/>
      <c r="TSI1486" s="411"/>
      <c r="TSJ1486" s="411"/>
      <c r="TSK1486" s="413"/>
      <c r="TSL1486" s="413"/>
      <c r="TSM1486" s="433"/>
      <c r="TSN1486" s="413"/>
      <c r="TSO1486" s="411"/>
      <c r="TSP1486" s="411"/>
      <c r="TSQ1486" s="411"/>
      <c r="TSR1486" s="412"/>
      <c r="TSS1486" s="412"/>
      <c r="TST1486" s="412"/>
      <c r="TSU1486" s="411"/>
      <c r="TSV1486" s="411"/>
      <c r="TSW1486" s="413"/>
      <c r="TSX1486" s="413"/>
      <c r="TSY1486" s="433"/>
      <c r="TSZ1486" s="413"/>
      <c r="TTA1486" s="411"/>
      <c r="TTB1486" s="411"/>
      <c r="TTC1486" s="411"/>
      <c r="TTD1486" s="412"/>
      <c r="TTE1486" s="412"/>
      <c r="TTF1486" s="412"/>
      <c r="TTG1486" s="411"/>
      <c r="TTH1486" s="411"/>
      <c r="TTI1486" s="413"/>
      <c r="TTJ1486" s="413"/>
      <c r="TTK1486" s="433"/>
      <c r="TTL1486" s="413"/>
      <c r="TTM1486" s="411"/>
      <c r="TTN1486" s="411"/>
      <c r="TTO1486" s="411"/>
      <c r="TTP1486" s="412"/>
      <c r="TTQ1486" s="412"/>
      <c r="TTR1486" s="412"/>
      <c r="TTS1486" s="411"/>
      <c r="TTT1486" s="411"/>
      <c r="TTU1486" s="413"/>
      <c r="TTV1486" s="413"/>
      <c r="TTW1486" s="433"/>
      <c r="TTX1486" s="413"/>
      <c r="TTY1486" s="411"/>
      <c r="TTZ1486" s="411"/>
      <c r="TUA1486" s="411"/>
      <c r="TUB1486" s="412"/>
      <c r="TUC1486" s="412"/>
      <c r="TUD1486" s="412"/>
      <c r="TUE1486" s="411"/>
      <c r="TUF1486" s="411"/>
      <c r="TUG1486" s="413"/>
      <c r="TUH1486" s="413"/>
      <c r="TUI1486" s="433"/>
      <c r="TUJ1486" s="413"/>
      <c r="TUK1486" s="411"/>
      <c r="TUL1486" s="411"/>
      <c r="TUM1486" s="411"/>
      <c r="TUN1486" s="412"/>
      <c r="TUO1486" s="412"/>
      <c r="TUP1486" s="412"/>
      <c r="TUQ1486" s="411"/>
      <c r="TUR1486" s="411"/>
      <c r="TUS1486" s="413"/>
      <c r="TUT1486" s="413"/>
      <c r="TUU1486" s="433"/>
      <c r="TUV1486" s="413"/>
      <c r="TUW1486" s="411"/>
      <c r="TUX1486" s="411"/>
      <c r="TUY1486" s="411"/>
      <c r="TUZ1486" s="412"/>
      <c r="TVA1486" s="412"/>
      <c r="TVB1486" s="412"/>
      <c r="TVC1486" s="411"/>
      <c r="TVD1486" s="411"/>
      <c r="TVE1486" s="413"/>
      <c r="TVF1486" s="413"/>
      <c r="TVG1486" s="433"/>
      <c r="TVH1486" s="413"/>
      <c r="TVI1486" s="411"/>
      <c r="TVJ1486" s="411"/>
      <c r="TVK1486" s="411"/>
      <c r="TVL1486" s="412"/>
      <c r="TVM1486" s="412"/>
      <c r="TVN1486" s="412"/>
      <c r="TVO1486" s="411"/>
      <c r="TVP1486" s="411"/>
      <c r="TVQ1486" s="413"/>
      <c r="TVR1486" s="413"/>
      <c r="TVS1486" s="433"/>
      <c r="TVT1486" s="413"/>
      <c r="TVU1486" s="411"/>
      <c r="TVV1486" s="411"/>
      <c r="TVW1486" s="411"/>
      <c r="TVX1486" s="412"/>
      <c r="TVY1486" s="412"/>
      <c r="TVZ1486" s="412"/>
      <c r="TWA1486" s="411"/>
      <c r="TWB1486" s="411"/>
      <c r="TWC1486" s="413"/>
      <c r="TWD1486" s="413"/>
      <c r="TWE1486" s="433"/>
      <c r="TWF1486" s="413"/>
      <c r="TWG1486" s="411"/>
      <c r="TWH1486" s="411"/>
      <c r="TWI1486" s="411"/>
      <c r="TWJ1486" s="412"/>
      <c r="TWK1486" s="412"/>
      <c r="TWL1486" s="412"/>
      <c r="TWM1486" s="411"/>
      <c r="TWN1486" s="411"/>
      <c r="TWO1486" s="413"/>
      <c r="TWP1486" s="413"/>
      <c r="TWQ1486" s="433"/>
      <c r="TWR1486" s="413"/>
      <c r="TWS1486" s="411"/>
      <c r="TWT1486" s="411"/>
      <c r="TWU1486" s="411"/>
      <c r="TWV1486" s="412"/>
      <c r="TWW1486" s="412"/>
      <c r="TWX1486" s="412"/>
      <c r="TWY1486" s="411"/>
      <c r="TWZ1486" s="411"/>
      <c r="TXA1486" s="413"/>
      <c r="TXB1486" s="413"/>
      <c r="TXC1486" s="433"/>
      <c r="TXD1486" s="413"/>
      <c r="TXE1486" s="411"/>
      <c r="TXF1486" s="411"/>
      <c r="TXG1486" s="411"/>
      <c r="TXH1486" s="412"/>
      <c r="TXI1486" s="412"/>
      <c r="TXJ1486" s="412"/>
      <c r="TXK1486" s="411"/>
      <c r="TXL1486" s="411"/>
      <c r="TXM1486" s="413"/>
      <c r="TXN1486" s="413"/>
      <c r="TXO1486" s="433"/>
      <c r="TXP1486" s="413"/>
      <c r="TXQ1486" s="411"/>
      <c r="TXR1486" s="411"/>
      <c r="TXS1486" s="411"/>
      <c r="TXT1486" s="412"/>
      <c r="TXU1486" s="412"/>
      <c r="TXV1486" s="412"/>
      <c r="TXW1486" s="411"/>
      <c r="TXX1486" s="411"/>
      <c r="TXY1486" s="413"/>
      <c r="TXZ1486" s="413"/>
      <c r="TYA1486" s="433"/>
      <c r="TYB1486" s="413"/>
      <c r="TYC1486" s="411"/>
      <c r="TYD1486" s="411"/>
      <c r="TYE1486" s="411"/>
      <c r="TYF1486" s="412"/>
      <c r="TYG1486" s="412"/>
      <c r="TYH1486" s="412"/>
      <c r="TYI1486" s="411"/>
      <c r="TYJ1486" s="411"/>
      <c r="TYK1486" s="413"/>
      <c r="TYL1486" s="413"/>
      <c r="TYM1486" s="433"/>
      <c r="TYN1486" s="413"/>
      <c r="TYO1486" s="411"/>
      <c r="TYP1486" s="411"/>
      <c r="TYQ1486" s="411"/>
      <c r="TYR1486" s="412"/>
      <c r="TYS1486" s="412"/>
      <c r="TYT1486" s="412"/>
      <c r="TYU1486" s="411"/>
      <c r="TYV1486" s="411"/>
      <c r="TYW1486" s="413"/>
      <c r="TYX1486" s="413"/>
      <c r="TYY1486" s="433"/>
      <c r="TYZ1486" s="413"/>
      <c r="TZA1486" s="411"/>
      <c r="TZB1486" s="411"/>
      <c r="TZC1486" s="411"/>
      <c r="TZD1486" s="412"/>
      <c r="TZE1486" s="412"/>
      <c r="TZF1486" s="412"/>
      <c r="TZG1486" s="411"/>
      <c r="TZH1486" s="411"/>
      <c r="TZI1486" s="413"/>
      <c r="TZJ1486" s="413"/>
      <c r="TZK1486" s="433"/>
      <c r="TZL1486" s="413"/>
      <c r="TZM1486" s="411"/>
      <c r="TZN1486" s="411"/>
      <c r="TZO1486" s="411"/>
      <c r="TZP1486" s="412"/>
      <c r="TZQ1486" s="412"/>
      <c r="TZR1486" s="412"/>
      <c r="TZS1486" s="411"/>
      <c r="TZT1486" s="411"/>
      <c r="TZU1486" s="413"/>
      <c r="TZV1486" s="413"/>
      <c r="TZW1486" s="433"/>
      <c r="TZX1486" s="413"/>
      <c r="TZY1486" s="411"/>
      <c r="TZZ1486" s="411"/>
      <c r="UAA1486" s="411"/>
      <c r="UAB1486" s="412"/>
      <c r="UAC1486" s="412"/>
      <c r="UAD1486" s="412"/>
      <c r="UAE1486" s="411"/>
      <c r="UAF1486" s="411"/>
      <c r="UAG1486" s="413"/>
      <c r="UAH1486" s="413"/>
      <c r="UAI1486" s="433"/>
      <c r="UAJ1486" s="413"/>
      <c r="UAK1486" s="411"/>
      <c r="UAL1486" s="411"/>
      <c r="UAM1486" s="411"/>
      <c r="UAN1486" s="412"/>
      <c r="UAO1486" s="412"/>
      <c r="UAP1486" s="412"/>
      <c r="UAQ1486" s="411"/>
      <c r="UAR1486" s="411"/>
      <c r="UAS1486" s="413"/>
      <c r="UAT1486" s="413"/>
      <c r="UAU1486" s="433"/>
      <c r="UAV1486" s="413"/>
      <c r="UAW1486" s="411"/>
      <c r="UAX1486" s="411"/>
      <c r="UAY1486" s="411"/>
      <c r="UAZ1486" s="412"/>
      <c r="UBA1486" s="412"/>
      <c r="UBB1486" s="412"/>
      <c r="UBC1486" s="411"/>
      <c r="UBD1486" s="411"/>
      <c r="UBE1486" s="413"/>
      <c r="UBF1486" s="413"/>
      <c r="UBG1486" s="433"/>
      <c r="UBH1486" s="413"/>
      <c r="UBI1486" s="411"/>
      <c r="UBJ1486" s="411"/>
      <c r="UBK1486" s="411"/>
      <c r="UBL1486" s="412"/>
      <c r="UBM1486" s="412"/>
      <c r="UBN1486" s="412"/>
      <c r="UBO1486" s="411"/>
      <c r="UBP1486" s="411"/>
      <c r="UBQ1486" s="413"/>
      <c r="UBR1486" s="413"/>
      <c r="UBS1486" s="433"/>
      <c r="UBT1486" s="413"/>
      <c r="UBU1486" s="411"/>
      <c r="UBV1486" s="411"/>
      <c r="UBW1486" s="411"/>
      <c r="UBX1486" s="412"/>
      <c r="UBY1486" s="412"/>
      <c r="UBZ1486" s="412"/>
      <c r="UCA1486" s="411"/>
      <c r="UCB1486" s="411"/>
      <c r="UCC1486" s="413"/>
      <c r="UCD1486" s="413"/>
      <c r="UCE1486" s="433"/>
      <c r="UCF1486" s="413"/>
      <c r="UCG1486" s="411"/>
      <c r="UCH1486" s="411"/>
      <c r="UCI1486" s="411"/>
      <c r="UCJ1486" s="412"/>
      <c r="UCK1486" s="412"/>
      <c r="UCL1486" s="412"/>
      <c r="UCM1486" s="411"/>
      <c r="UCN1486" s="411"/>
      <c r="UCO1486" s="413"/>
      <c r="UCP1486" s="413"/>
      <c r="UCQ1486" s="433"/>
      <c r="UCR1486" s="413"/>
      <c r="UCS1486" s="411"/>
      <c r="UCT1486" s="411"/>
      <c r="UCU1486" s="411"/>
      <c r="UCV1486" s="412"/>
      <c r="UCW1486" s="412"/>
      <c r="UCX1486" s="412"/>
      <c r="UCY1486" s="411"/>
      <c r="UCZ1486" s="411"/>
      <c r="UDA1486" s="413"/>
      <c r="UDB1486" s="413"/>
      <c r="UDC1486" s="433"/>
      <c r="UDD1486" s="413"/>
      <c r="UDE1486" s="411"/>
      <c r="UDF1486" s="411"/>
      <c r="UDG1486" s="411"/>
      <c r="UDH1486" s="412"/>
      <c r="UDI1486" s="412"/>
      <c r="UDJ1486" s="412"/>
      <c r="UDK1486" s="411"/>
      <c r="UDL1486" s="411"/>
      <c r="UDM1486" s="413"/>
      <c r="UDN1486" s="413"/>
      <c r="UDO1486" s="433"/>
      <c r="UDP1486" s="413"/>
      <c r="UDQ1486" s="411"/>
      <c r="UDR1486" s="411"/>
      <c r="UDS1486" s="411"/>
      <c r="UDT1486" s="412"/>
      <c r="UDU1486" s="412"/>
      <c r="UDV1486" s="412"/>
      <c r="UDW1486" s="411"/>
      <c r="UDX1486" s="411"/>
      <c r="UDY1486" s="413"/>
      <c r="UDZ1486" s="413"/>
      <c r="UEA1486" s="433"/>
      <c r="UEB1486" s="413"/>
      <c r="UEC1486" s="411"/>
      <c r="UED1486" s="411"/>
      <c r="UEE1486" s="411"/>
      <c r="UEF1486" s="412"/>
      <c r="UEG1486" s="412"/>
      <c r="UEH1486" s="412"/>
      <c r="UEI1486" s="411"/>
      <c r="UEJ1486" s="411"/>
      <c r="UEK1486" s="413"/>
      <c r="UEL1486" s="413"/>
      <c r="UEM1486" s="433"/>
      <c r="UEN1486" s="413"/>
      <c r="UEO1486" s="411"/>
      <c r="UEP1486" s="411"/>
      <c r="UEQ1486" s="411"/>
      <c r="UER1486" s="412"/>
      <c r="UES1486" s="412"/>
      <c r="UET1486" s="412"/>
      <c r="UEU1486" s="411"/>
      <c r="UEV1486" s="411"/>
      <c r="UEW1486" s="413"/>
      <c r="UEX1486" s="413"/>
      <c r="UEY1486" s="433"/>
      <c r="UEZ1486" s="413"/>
      <c r="UFA1486" s="411"/>
      <c r="UFB1486" s="411"/>
      <c r="UFC1486" s="411"/>
      <c r="UFD1486" s="412"/>
      <c r="UFE1486" s="412"/>
      <c r="UFF1486" s="412"/>
      <c r="UFG1486" s="411"/>
      <c r="UFH1486" s="411"/>
      <c r="UFI1486" s="413"/>
      <c r="UFJ1486" s="413"/>
      <c r="UFK1486" s="433"/>
      <c r="UFL1486" s="413"/>
      <c r="UFM1486" s="411"/>
      <c r="UFN1486" s="411"/>
      <c r="UFO1486" s="411"/>
      <c r="UFP1486" s="412"/>
      <c r="UFQ1486" s="412"/>
      <c r="UFR1486" s="412"/>
      <c r="UFS1486" s="411"/>
      <c r="UFT1486" s="411"/>
      <c r="UFU1486" s="413"/>
      <c r="UFV1486" s="413"/>
      <c r="UFW1486" s="433"/>
      <c r="UFX1486" s="413"/>
      <c r="UFY1486" s="411"/>
      <c r="UFZ1486" s="411"/>
      <c r="UGA1486" s="411"/>
      <c r="UGB1486" s="412"/>
      <c r="UGC1486" s="412"/>
      <c r="UGD1486" s="412"/>
      <c r="UGE1486" s="411"/>
      <c r="UGF1486" s="411"/>
      <c r="UGG1486" s="413"/>
      <c r="UGH1486" s="413"/>
      <c r="UGI1486" s="433"/>
      <c r="UGJ1486" s="413"/>
      <c r="UGK1486" s="411"/>
      <c r="UGL1486" s="411"/>
      <c r="UGM1486" s="411"/>
      <c r="UGN1486" s="412"/>
      <c r="UGO1486" s="412"/>
      <c r="UGP1486" s="412"/>
      <c r="UGQ1486" s="411"/>
      <c r="UGR1486" s="411"/>
      <c r="UGS1486" s="413"/>
      <c r="UGT1486" s="413"/>
      <c r="UGU1486" s="433"/>
      <c r="UGV1486" s="413"/>
      <c r="UGW1486" s="411"/>
      <c r="UGX1486" s="411"/>
      <c r="UGY1486" s="411"/>
      <c r="UGZ1486" s="412"/>
      <c r="UHA1486" s="412"/>
      <c r="UHB1486" s="412"/>
      <c r="UHC1486" s="411"/>
      <c r="UHD1486" s="411"/>
      <c r="UHE1486" s="413"/>
      <c r="UHF1486" s="413"/>
      <c r="UHG1486" s="433"/>
      <c r="UHH1486" s="413"/>
      <c r="UHI1486" s="411"/>
      <c r="UHJ1486" s="411"/>
      <c r="UHK1486" s="411"/>
      <c r="UHL1486" s="412"/>
      <c r="UHM1486" s="412"/>
      <c r="UHN1486" s="412"/>
      <c r="UHO1486" s="411"/>
      <c r="UHP1486" s="411"/>
      <c r="UHQ1486" s="413"/>
      <c r="UHR1486" s="413"/>
      <c r="UHS1486" s="433"/>
      <c r="UHT1486" s="413"/>
      <c r="UHU1486" s="411"/>
      <c r="UHV1486" s="411"/>
      <c r="UHW1486" s="411"/>
      <c r="UHX1486" s="412"/>
      <c r="UHY1486" s="412"/>
      <c r="UHZ1486" s="412"/>
      <c r="UIA1486" s="411"/>
      <c r="UIB1486" s="411"/>
      <c r="UIC1486" s="413"/>
      <c r="UID1486" s="413"/>
      <c r="UIE1486" s="433"/>
      <c r="UIF1486" s="413"/>
      <c r="UIG1486" s="411"/>
      <c r="UIH1486" s="411"/>
      <c r="UII1486" s="411"/>
      <c r="UIJ1486" s="412"/>
      <c r="UIK1486" s="412"/>
      <c r="UIL1486" s="412"/>
      <c r="UIM1486" s="411"/>
      <c r="UIN1486" s="411"/>
      <c r="UIO1486" s="413"/>
      <c r="UIP1486" s="413"/>
      <c r="UIQ1486" s="433"/>
      <c r="UIR1486" s="413"/>
      <c r="UIS1486" s="411"/>
      <c r="UIT1486" s="411"/>
      <c r="UIU1486" s="411"/>
      <c r="UIV1486" s="412"/>
      <c r="UIW1486" s="412"/>
      <c r="UIX1486" s="412"/>
      <c r="UIY1486" s="411"/>
      <c r="UIZ1486" s="411"/>
      <c r="UJA1486" s="413"/>
      <c r="UJB1486" s="413"/>
      <c r="UJC1486" s="433"/>
      <c r="UJD1486" s="413"/>
      <c r="UJE1486" s="411"/>
      <c r="UJF1486" s="411"/>
      <c r="UJG1486" s="411"/>
      <c r="UJH1486" s="412"/>
      <c r="UJI1486" s="412"/>
      <c r="UJJ1486" s="412"/>
      <c r="UJK1486" s="411"/>
      <c r="UJL1486" s="411"/>
      <c r="UJM1486" s="413"/>
      <c r="UJN1486" s="413"/>
      <c r="UJO1486" s="433"/>
      <c r="UJP1486" s="413"/>
      <c r="UJQ1486" s="411"/>
      <c r="UJR1486" s="411"/>
      <c r="UJS1486" s="411"/>
      <c r="UJT1486" s="412"/>
      <c r="UJU1486" s="412"/>
      <c r="UJV1486" s="412"/>
      <c r="UJW1486" s="411"/>
      <c r="UJX1486" s="411"/>
      <c r="UJY1486" s="413"/>
      <c r="UJZ1486" s="413"/>
      <c r="UKA1486" s="433"/>
      <c r="UKB1486" s="413"/>
      <c r="UKC1486" s="411"/>
      <c r="UKD1486" s="411"/>
      <c r="UKE1486" s="411"/>
      <c r="UKF1486" s="412"/>
      <c r="UKG1486" s="412"/>
      <c r="UKH1486" s="412"/>
      <c r="UKI1486" s="411"/>
      <c r="UKJ1486" s="411"/>
      <c r="UKK1486" s="413"/>
      <c r="UKL1486" s="413"/>
      <c r="UKM1486" s="433"/>
      <c r="UKN1486" s="413"/>
      <c r="UKO1486" s="411"/>
      <c r="UKP1486" s="411"/>
      <c r="UKQ1486" s="411"/>
      <c r="UKR1486" s="412"/>
      <c r="UKS1486" s="412"/>
      <c r="UKT1486" s="412"/>
      <c r="UKU1486" s="411"/>
      <c r="UKV1486" s="411"/>
      <c r="UKW1486" s="413"/>
      <c r="UKX1486" s="413"/>
      <c r="UKY1486" s="433"/>
      <c r="UKZ1486" s="413"/>
      <c r="ULA1486" s="411"/>
      <c r="ULB1486" s="411"/>
      <c r="ULC1486" s="411"/>
      <c r="ULD1486" s="412"/>
      <c r="ULE1486" s="412"/>
      <c r="ULF1486" s="412"/>
      <c r="ULG1486" s="411"/>
      <c r="ULH1486" s="411"/>
      <c r="ULI1486" s="413"/>
      <c r="ULJ1486" s="413"/>
      <c r="ULK1486" s="433"/>
      <c r="ULL1486" s="413"/>
      <c r="ULM1486" s="411"/>
      <c r="ULN1486" s="411"/>
      <c r="ULO1486" s="411"/>
      <c r="ULP1486" s="412"/>
      <c r="ULQ1486" s="412"/>
      <c r="ULR1486" s="412"/>
      <c r="ULS1486" s="411"/>
      <c r="ULT1486" s="411"/>
      <c r="ULU1486" s="413"/>
      <c r="ULV1486" s="413"/>
      <c r="ULW1486" s="433"/>
      <c r="ULX1486" s="413"/>
      <c r="ULY1486" s="411"/>
      <c r="ULZ1486" s="411"/>
      <c r="UMA1486" s="411"/>
      <c r="UMB1486" s="412"/>
      <c r="UMC1486" s="412"/>
      <c r="UMD1486" s="412"/>
      <c r="UME1486" s="411"/>
      <c r="UMF1486" s="411"/>
      <c r="UMG1486" s="413"/>
      <c r="UMH1486" s="413"/>
      <c r="UMI1486" s="433"/>
      <c r="UMJ1486" s="413"/>
      <c r="UMK1486" s="411"/>
      <c r="UML1486" s="411"/>
      <c r="UMM1486" s="411"/>
      <c r="UMN1486" s="412"/>
      <c r="UMO1486" s="412"/>
      <c r="UMP1486" s="412"/>
      <c r="UMQ1486" s="411"/>
      <c r="UMR1486" s="411"/>
      <c r="UMS1486" s="413"/>
      <c r="UMT1486" s="413"/>
      <c r="UMU1486" s="433"/>
      <c r="UMV1486" s="413"/>
      <c r="UMW1486" s="411"/>
      <c r="UMX1486" s="411"/>
      <c r="UMY1486" s="411"/>
      <c r="UMZ1486" s="412"/>
      <c r="UNA1486" s="412"/>
      <c r="UNB1486" s="412"/>
      <c r="UNC1486" s="411"/>
      <c r="UND1486" s="411"/>
      <c r="UNE1486" s="413"/>
      <c r="UNF1486" s="413"/>
      <c r="UNG1486" s="433"/>
      <c r="UNH1486" s="413"/>
      <c r="UNI1486" s="411"/>
      <c r="UNJ1486" s="411"/>
      <c r="UNK1486" s="411"/>
      <c r="UNL1486" s="412"/>
      <c r="UNM1486" s="412"/>
      <c r="UNN1486" s="412"/>
      <c r="UNO1486" s="411"/>
      <c r="UNP1486" s="411"/>
      <c r="UNQ1486" s="413"/>
      <c r="UNR1486" s="413"/>
      <c r="UNS1486" s="433"/>
      <c r="UNT1486" s="413"/>
      <c r="UNU1486" s="411"/>
      <c r="UNV1486" s="411"/>
      <c r="UNW1486" s="411"/>
      <c r="UNX1486" s="412"/>
      <c r="UNY1486" s="412"/>
      <c r="UNZ1486" s="412"/>
      <c r="UOA1486" s="411"/>
      <c r="UOB1486" s="411"/>
      <c r="UOC1486" s="413"/>
      <c r="UOD1486" s="413"/>
      <c r="UOE1486" s="433"/>
      <c r="UOF1486" s="413"/>
      <c r="UOG1486" s="411"/>
      <c r="UOH1486" s="411"/>
      <c r="UOI1486" s="411"/>
      <c r="UOJ1486" s="412"/>
      <c r="UOK1486" s="412"/>
      <c r="UOL1486" s="412"/>
      <c r="UOM1486" s="411"/>
      <c r="UON1486" s="411"/>
      <c r="UOO1486" s="413"/>
      <c r="UOP1486" s="413"/>
      <c r="UOQ1486" s="433"/>
      <c r="UOR1486" s="413"/>
      <c r="UOS1486" s="411"/>
      <c r="UOT1486" s="411"/>
      <c r="UOU1486" s="411"/>
      <c r="UOV1486" s="412"/>
      <c r="UOW1486" s="412"/>
      <c r="UOX1486" s="412"/>
      <c r="UOY1486" s="411"/>
      <c r="UOZ1486" s="411"/>
      <c r="UPA1486" s="413"/>
      <c r="UPB1486" s="413"/>
      <c r="UPC1486" s="433"/>
      <c r="UPD1486" s="413"/>
      <c r="UPE1486" s="411"/>
      <c r="UPF1486" s="411"/>
      <c r="UPG1486" s="411"/>
      <c r="UPH1486" s="412"/>
      <c r="UPI1486" s="412"/>
      <c r="UPJ1486" s="412"/>
      <c r="UPK1486" s="411"/>
      <c r="UPL1486" s="411"/>
      <c r="UPM1486" s="413"/>
      <c r="UPN1486" s="413"/>
      <c r="UPO1486" s="433"/>
      <c r="UPP1486" s="413"/>
      <c r="UPQ1486" s="411"/>
      <c r="UPR1486" s="411"/>
      <c r="UPS1486" s="411"/>
      <c r="UPT1486" s="412"/>
      <c r="UPU1486" s="412"/>
      <c r="UPV1486" s="412"/>
      <c r="UPW1486" s="411"/>
      <c r="UPX1486" s="411"/>
      <c r="UPY1486" s="413"/>
      <c r="UPZ1486" s="413"/>
      <c r="UQA1486" s="433"/>
      <c r="UQB1486" s="413"/>
      <c r="UQC1486" s="411"/>
      <c r="UQD1486" s="411"/>
      <c r="UQE1486" s="411"/>
      <c r="UQF1486" s="412"/>
      <c r="UQG1486" s="412"/>
      <c r="UQH1486" s="412"/>
      <c r="UQI1486" s="411"/>
      <c r="UQJ1486" s="411"/>
      <c r="UQK1486" s="413"/>
      <c r="UQL1486" s="413"/>
      <c r="UQM1486" s="433"/>
      <c r="UQN1486" s="413"/>
      <c r="UQO1486" s="411"/>
      <c r="UQP1486" s="411"/>
      <c r="UQQ1486" s="411"/>
      <c r="UQR1486" s="412"/>
      <c r="UQS1486" s="412"/>
      <c r="UQT1486" s="412"/>
      <c r="UQU1486" s="411"/>
      <c r="UQV1486" s="411"/>
      <c r="UQW1486" s="413"/>
      <c r="UQX1486" s="413"/>
      <c r="UQY1486" s="433"/>
      <c r="UQZ1486" s="413"/>
      <c r="URA1486" s="411"/>
      <c r="URB1486" s="411"/>
      <c r="URC1486" s="411"/>
      <c r="URD1486" s="412"/>
      <c r="URE1486" s="412"/>
      <c r="URF1486" s="412"/>
      <c r="URG1486" s="411"/>
      <c r="URH1486" s="411"/>
      <c r="URI1486" s="413"/>
      <c r="URJ1486" s="413"/>
      <c r="URK1486" s="433"/>
      <c r="URL1486" s="413"/>
      <c r="URM1486" s="411"/>
      <c r="URN1486" s="411"/>
      <c r="URO1486" s="411"/>
      <c r="URP1486" s="412"/>
      <c r="URQ1486" s="412"/>
      <c r="URR1486" s="412"/>
      <c r="URS1486" s="411"/>
      <c r="URT1486" s="411"/>
      <c r="URU1486" s="413"/>
      <c r="URV1486" s="413"/>
      <c r="URW1486" s="433"/>
      <c r="URX1486" s="413"/>
      <c r="URY1486" s="411"/>
      <c r="URZ1486" s="411"/>
      <c r="USA1486" s="411"/>
      <c r="USB1486" s="412"/>
      <c r="USC1486" s="412"/>
      <c r="USD1486" s="412"/>
      <c r="USE1486" s="411"/>
      <c r="USF1486" s="411"/>
      <c r="USG1486" s="413"/>
      <c r="USH1486" s="413"/>
      <c r="USI1486" s="433"/>
      <c r="USJ1486" s="413"/>
      <c r="USK1486" s="411"/>
      <c r="USL1486" s="411"/>
      <c r="USM1486" s="411"/>
      <c r="USN1486" s="412"/>
      <c r="USO1486" s="412"/>
      <c r="USP1486" s="412"/>
      <c r="USQ1486" s="411"/>
      <c r="USR1486" s="411"/>
      <c r="USS1486" s="413"/>
      <c r="UST1486" s="413"/>
      <c r="USU1486" s="433"/>
      <c r="USV1486" s="413"/>
      <c r="USW1486" s="411"/>
      <c r="USX1486" s="411"/>
      <c r="USY1486" s="411"/>
      <c r="USZ1486" s="412"/>
      <c r="UTA1486" s="412"/>
      <c r="UTB1486" s="412"/>
      <c r="UTC1486" s="411"/>
      <c r="UTD1486" s="411"/>
      <c r="UTE1486" s="413"/>
      <c r="UTF1486" s="413"/>
      <c r="UTG1486" s="433"/>
      <c r="UTH1486" s="413"/>
      <c r="UTI1486" s="411"/>
      <c r="UTJ1486" s="411"/>
      <c r="UTK1486" s="411"/>
      <c r="UTL1486" s="412"/>
      <c r="UTM1486" s="412"/>
      <c r="UTN1486" s="412"/>
      <c r="UTO1486" s="411"/>
      <c r="UTP1486" s="411"/>
      <c r="UTQ1486" s="413"/>
      <c r="UTR1486" s="413"/>
      <c r="UTS1486" s="433"/>
      <c r="UTT1486" s="413"/>
      <c r="UTU1486" s="411"/>
      <c r="UTV1486" s="411"/>
      <c r="UTW1486" s="411"/>
      <c r="UTX1486" s="412"/>
      <c r="UTY1486" s="412"/>
      <c r="UTZ1486" s="412"/>
      <c r="UUA1486" s="411"/>
      <c r="UUB1486" s="411"/>
      <c r="UUC1486" s="413"/>
      <c r="UUD1486" s="413"/>
      <c r="UUE1486" s="433"/>
      <c r="UUF1486" s="413"/>
      <c r="UUG1486" s="411"/>
      <c r="UUH1486" s="411"/>
      <c r="UUI1486" s="411"/>
      <c r="UUJ1486" s="412"/>
      <c r="UUK1486" s="412"/>
      <c r="UUL1486" s="412"/>
      <c r="UUM1486" s="411"/>
      <c r="UUN1486" s="411"/>
      <c r="UUO1486" s="413"/>
      <c r="UUP1486" s="413"/>
      <c r="UUQ1486" s="433"/>
      <c r="UUR1486" s="413"/>
      <c r="UUS1486" s="411"/>
      <c r="UUT1486" s="411"/>
      <c r="UUU1486" s="411"/>
      <c r="UUV1486" s="412"/>
      <c r="UUW1486" s="412"/>
      <c r="UUX1486" s="412"/>
      <c r="UUY1486" s="411"/>
      <c r="UUZ1486" s="411"/>
      <c r="UVA1486" s="413"/>
      <c r="UVB1486" s="413"/>
      <c r="UVC1486" s="433"/>
      <c r="UVD1486" s="413"/>
      <c r="UVE1486" s="411"/>
      <c r="UVF1486" s="411"/>
      <c r="UVG1486" s="411"/>
      <c r="UVH1486" s="412"/>
      <c r="UVI1486" s="412"/>
      <c r="UVJ1486" s="412"/>
      <c r="UVK1486" s="411"/>
      <c r="UVL1486" s="411"/>
      <c r="UVM1486" s="413"/>
      <c r="UVN1486" s="413"/>
      <c r="UVO1486" s="433"/>
      <c r="UVP1486" s="413"/>
      <c r="UVQ1486" s="411"/>
      <c r="UVR1486" s="411"/>
      <c r="UVS1486" s="411"/>
      <c r="UVT1486" s="412"/>
      <c r="UVU1486" s="412"/>
      <c r="UVV1486" s="412"/>
      <c r="UVW1486" s="411"/>
      <c r="UVX1486" s="411"/>
      <c r="UVY1486" s="413"/>
      <c r="UVZ1486" s="413"/>
      <c r="UWA1486" s="433"/>
      <c r="UWB1486" s="413"/>
      <c r="UWC1486" s="411"/>
      <c r="UWD1486" s="411"/>
      <c r="UWE1486" s="411"/>
      <c r="UWF1486" s="412"/>
      <c r="UWG1486" s="412"/>
      <c r="UWH1486" s="412"/>
      <c r="UWI1486" s="411"/>
      <c r="UWJ1486" s="411"/>
      <c r="UWK1486" s="413"/>
      <c r="UWL1486" s="413"/>
      <c r="UWM1486" s="433"/>
      <c r="UWN1486" s="413"/>
      <c r="UWO1486" s="411"/>
      <c r="UWP1486" s="411"/>
      <c r="UWQ1486" s="411"/>
      <c r="UWR1486" s="412"/>
      <c r="UWS1486" s="412"/>
      <c r="UWT1486" s="412"/>
      <c r="UWU1486" s="411"/>
      <c r="UWV1486" s="411"/>
      <c r="UWW1486" s="413"/>
      <c r="UWX1486" s="413"/>
      <c r="UWY1486" s="433"/>
      <c r="UWZ1486" s="413"/>
      <c r="UXA1486" s="411"/>
      <c r="UXB1486" s="411"/>
      <c r="UXC1486" s="411"/>
      <c r="UXD1486" s="412"/>
      <c r="UXE1486" s="412"/>
      <c r="UXF1486" s="412"/>
      <c r="UXG1486" s="411"/>
      <c r="UXH1486" s="411"/>
      <c r="UXI1486" s="413"/>
      <c r="UXJ1486" s="413"/>
      <c r="UXK1486" s="433"/>
      <c r="UXL1486" s="413"/>
      <c r="UXM1486" s="411"/>
      <c r="UXN1486" s="411"/>
      <c r="UXO1486" s="411"/>
      <c r="UXP1486" s="412"/>
      <c r="UXQ1486" s="412"/>
      <c r="UXR1486" s="412"/>
      <c r="UXS1486" s="411"/>
      <c r="UXT1486" s="411"/>
      <c r="UXU1486" s="413"/>
      <c r="UXV1486" s="413"/>
      <c r="UXW1486" s="433"/>
      <c r="UXX1486" s="413"/>
      <c r="UXY1486" s="411"/>
      <c r="UXZ1486" s="411"/>
      <c r="UYA1486" s="411"/>
      <c r="UYB1486" s="412"/>
      <c r="UYC1486" s="412"/>
      <c r="UYD1486" s="412"/>
      <c r="UYE1486" s="411"/>
      <c r="UYF1486" s="411"/>
      <c r="UYG1486" s="413"/>
      <c r="UYH1486" s="413"/>
      <c r="UYI1486" s="433"/>
      <c r="UYJ1486" s="413"/>
      <c r="UYK1486" s="411"/>
      <c r="UYL1486" s="411"/>
      <c r="UYM1486" s="411"/>
      <c r="UYN1486" s="412"/>
      <c r="UYO1486" s="412"/>
      <c r="UYP1486" s="412"/>
      <c r="UYQ1486" s="411"/>
      <c r="UYR1486" s="411"/>
      <c r="UYS1486" s="413"/>
      <c r="UYT1486" s="413"/>
      <c r="UYU1486" s="433"/>
      <c r="UYV1486" s="413"/>
      <c r="UYW1486" s="411"/>
      <c r="UYX1486" s="411"/>
      <c r="UYY1486" s="411"/>
      <c r="UYZ1486" s="412"/>
      <c r="UZA1486" s="412"/>
      <c r="UZB1486" s="412"/>
      <c r="UZC1486" s="411"/>
      <c r="UZD1486" s="411"/>
      <c r="UZE1486" s="413"/>
      <c r="UZF1486" s="413"/>
      <c r="UZG1486" s="433"/>
      <c r="UZH1486" s="413"/>
      <c r="UZI1486" s="411"/>
      <c r="UZJ1486" s="411"/>
      <c r="UZK1486" s="411"/>
      <c r="UZL1486" s="412"/>
      <c r="UZM1486" s="412"/>
      <c r="UZN1486" s="412"/>
      <c r="UZO1486" s="411"/>
      <c r="UZP1486" s="411"/>
      <c r="UZQ1486" s="413"/>
      <c r="UZR1486" s="413"/>
      <c r="UZS1486" s="433"/>
      <c r="UZT1486" s="413"/>
      <c r="UZU1486" s="411"/>
      <c r="UZV1486" s="411"/>
      <c r="UZW1486" s="411"/>
      <c r="UZX1486" s="412"/>
      <c r="UZY1486" s="412"/>
      <c r="UZZ1486" s="412"/>
      <c r="VAA1486" s="411"/>
      <c r="VAB1486" s="411"/>
      <c r="VAC1486" s="413"/>
      <c r="VAD1486" s="413"/>
      <c r="VAE1486" s="433"/>
      <c r="VAF1486" s="413"/>
      <c r="VAG1486" s="411"/>
      <c r="VAH1486" s="411"/>
      <c r="VAI1486" s="411"/>
      <c r="VAJ1486" s="412"/>
      <c r="VAK1486" s="412"/>
      <c r="VAL1486" s="412"/>
      <c r="VAM1486" s="411"/>
      <c r="VAN1486" s="411"/>
      <c r="VAO1486" s="413"/>
      <c r="VAP1486" s="413"/>
      <c r="VAQ1486" s="433"/>
      <c r="VAR1486" s="413"/>
      <c r="VAS1486" s="411"/>
      <c r="VAT1486" s="411"/>
      <c r="VAU1486" s="411"/>
      <c r="VAV1486" s="412"/>
      <c r="VAW1486" s="412"/>
      <c r="VAX1486" s="412"/>
      <c r="VAY1486" s="411"/>
      <c r="VAZ1486" s="411"/>
      <c r="VBA1486" s="413"/>
      <c r="VBB1486" s="413"/>
      <c r="VBC1486" s="433"/>
      <c r="VBD1486" s="413"/>
      <c r="VBE1486" s="411"/>
      <c r="VBF1486" s="411"/>
      <c r="VBG1486" s="411"/>
      <c r="VBH1486" s="412"/>
      <c r="VBI1486" s="412"/>
      <c r="VBJ1486" s="412"/>
      <c r="VBK1486" s="411"/>
      <c r="VBL1486" s="411"/>
      <c r="VBM1486" s="413"/>
      <c r="VBN1486" s="413"/>
      <c r="VBO1486" s="433"/>
      <c r="VBP1486" s="413"/>
      <c r="VBQ1486" s="411"/>
      <c r="VBR1486" s="411"/>
      <c r="VBS1486" s="411"/>
      <c r="VBT1486" s="412"/>
      <c r="VBU1486" s="412"/>
      <c r="VBV1486" s="412"/>
      <c r="VBW1486" s="411"/>
      <c r="VBX1486" s="411"/>
      <c r="VBY1486" s="413"/>
      <c r="VBZ1486" s="413"/>
      <c r="VCA1486" s="433"/>
      <c r="VCB1486" s="413"/>
      <c r="VCC1486" s="411"/>
      <c r="VCD1486" s="411"/>
      <c r="VCE1486" s="411"/>
      <c r="VCF1486" s="412"/>
      <c r="VCG1486" s="412"/>
      <c r="VCH1486" s="412"/>
      <c r="VCI1486" s="411"/>
      <c r="VCJ1486" s="411"/>
      <c r="VCK1486" s="413"/>
      <c r="VCL1486" s="413"/>
      <c r="VCM1486" s="433"/>
      <c r="VCN1486" s="413"/>
      <c r="VCO1486" s="411"/>
      <c r="VCP1486" s="411"/>
      <c r="VCQ1486" s="411"/>
      <c r="VCR1486" s="412"/>
      <c r="VCS1486" s="412"/>
      <c r="VCT1486" s="412"/>
      <c r="VCU1486" s="411"/>
      <c r="VCV1486" s="411"/>
      <c r="VCW1486" s="413"/>
      <c r="VCX1486" s="413"/>
      <c r="VCY1486" s="433"/>
      <c r="VCZ1486" s="413"/>
      <c r="VDA1486" s="411"/>
      <c r="VDB1486" s="411"/>
      <c r="VDC1486" s="411"/>
      <c r="VDD1486" s="412"/>
      <c r="VDE1486" s="412"/>
      <c r="VDF1486" s="412"/>
      <c r="VDG1486" s="411"/>
      <c r="VDH1486" s="411"/>
      <c r="VDI1486" s="413"/>
      <c r="VDJ1486" s="413"/>
      <c r="VDK1486" s="433"/>
      <c r="VDL1486" s="413"/>
      <c r="VDM1486" s="411"/>
      <c r="VDN1486" s="411"/>
      <c r="VDO1486" s="411"/>
      <c r="VDP1486" s="412"/>
      <c r="VDQ1486" s="412"/>
      <c r="VDR1486" s="412"/>
      <c r="VDS1486" s="411"/>
      <c r="VDT1486" s="411"/>
      <c r="VDU1486" s="413"/>
      <c r="VDV1486" s="413"/>
      <c r="VDW1486" s="433"/>
      <c r="VDX1486" s="413"/>
      <c r="VDY1486" s="411"/>
      <c r="VDZ1486" s="411"/>
      <c r="VEA1486" s="411"/>
      <c r="VEB1486" s="412"/>
      <c r="VEC1486" s="412"/>
      <c r="VED1486" s="412"/>
      <c r="VEE1486" s="411"/>
      <c r="VEF1486" s="411"/>
      <c r="VEG1486" s="413"/>
      <c r="VEH1486" s="413"/>
      <c r="VEI1486" s="433"/>
      <c r="VEJ1486" s="413"/>
      <c r="VEK1486" s="411"/>
      <c r="VEL1486" s="411"/>
      <c r="VEM1486" s="411"/>
      <c r="VEN1486" s="412"/>
      <c r="VEO1486" s="412"/>
      <c r="VEP1486" s="412"/>
      <c r="VEQ1486" s="411"/>
      <c r="VER1486" s="411"/>
      <c r="VES1486" s="413"/>
      <c r="VET1486" s="413"/>
      <c r="VEU1486" s="433"/>
      <c r="VEV1486" s="413"/>
      <c r="VEW1486" s="411"/>
      <c r="VEX1486" s="411"/>
      <c r="VEY1486" s="411"/>
      <c r="VEZ1486" s="412"/>
      <c r="VFA1486" s="412"/>
      <c r="VFB1486" s="412"/>
      <c r="VFC1486" s="411"/>
      <c r="VFD1486" s="411"/>
      <c r="VFE1486" s="413"/>
      <c r="VFF1486" s="413"/>
      <c r="VFG1486" s="433"/>
      <c r="VFH1486" s="413"/>
      <c r="VFI1486" s="411"/>
      <c r="VFJ1486" s="411"/>
      <c r="VFK1486" s="411"/>
      <c r="VFL1486" s="412"/>
      <c r="VFM1486" s="412"/>
      <c r="VFN1486" s="412"/>
      <c r="VFO1486" s="411"/>
      <c r="VFP1486" s="411"/>
      <c r="VFQ1486" s="413"/>
      <c r="VFR1486" s="413"/>
      <c r="VFS1486" s="433"/>
      <c r="VFT1486" s="413"/>
      <c r="VFU1486" s="411"/>
      <c r="VFV1486" s="411"/>
      <c r="VFW1486" s="411"/>
      <c r="VFX1486" s="412"/>
      <c r="VFY1486" s="412"/>
      <c r="VFZ1486" s="412"/>
      <c r="VGA1486" s="411"/>
      <c r="VGB1486" s="411"/>
      <c r="VGC1486" s="413"/>
      <c r="VGD1486" s="413"/>
      <c r="VGE1486" s="433"/>
      <c r="VGF1486" s="413"/>
      <c r="VGG1486" s="411"/>
      <c r="VGH1486" s="411"/>
      <c r="VGI1486" s="411"/>
      <c r="VGJ1486" s="412"/>
      <c r="VGK1486" s="412"/>
      <c r="VGL1486" s="412"/>
      <c r="VGM1486" s="411"/>
      <c r="VGN1486" s="411"/>
      <c r="VGO1486" s="413"/>
      <c r="VGP1486" s="413"/>
      <c r="VGQ1486" s="433"/>
      <c r="VGR1486" s="413"/>
      <c r="VGS1486" s="411"/>
      <c r="VGT1486" s="411"/>
      <c r="VGU1486" s="411"/>
      <c r="VGV1486" s="412"/>
      <c r="VGW1486" s="412"/>
      <c r="VGX1486" s="412"/>
      <c r="VGY1486" s="411"/>
      <c r="VGZ1486" s="411"/>
      <c r="VHA1486" s="413"/>
      <c r="VHB1486" s="413"/>
      <c r="VHC1486" s="433"/>
      <c r="VHD1486" s="413"/>
      <c r="VHE1486" s="411"/>
      <c r="VHF1486" s="411"/>
      <c r="VHG1486" s="411"/>
      <c r="VHH1486" s="412"/>
      <c r="VHI1486" s="412"/>
      <c r="VHJ1486" s="412"/>
      <c r="VHK1486" s="411"/>
      <c r="VHL1486" s="411"/>
      <c r="VHM1486" s="413"/>
      <c r="VHN1486" s="413"/>
      <c r="VHO1486" s="433"/>
      <c r="VHP1486" s="413"/>
      <c r="VHQ1486" s="411"/>
      <c r="VHR1486" s="411"/>
      <c r="VHS1486" s="411"/>
      <c r="VHT1486" s="412"/>
      <c r="VHU1486" s="412"/>
      <c r="VHV1486" s="412"/>
      <c r="VHW1486" s="411"/>
      <c r="VHX1486" s="411"/>
      <c r="VHY1486" s="413"/>
      <c r="VHZ1486" s="413"/>
      <c r="VIA1486" s="433"/>
      <c r="VIB1486" s="413"/>
      <c r="VIC1486" s="411"/>
      <c r="VID1486" s="411"/>
      <c r="VIE1486" s="411"/>
      <c r="VIF1486" s="412"/>
      <c r="VIG1486" s="412"/>
      <c r="VIH1486" s="412"/>
      <c r="VII1486" s="411"/>
      <c r="VIJ1486" s="411"/>
      <c r="VIK1486" s="413"/>
      <c r="VIL1486" s="413"/>
      <c r="VIM1486" s="433"/>
      <c r="VIN1486" s="413"/>
      <c r="VIO1486" s="411"/>
      <c r="VIP1486" s="411"/>
      <c r="VIQ1486" s="411"/>
      <c r="VIR1486" s="412"/>
      <c r="VIS1486" s="412"/>
      <c r="VIT1486" s="412"/>
      <c r="VIU1486" s="411"/>
      <c r="VIV1486" s="411"/>
      <c r="VIW1486" s="413"/>
      <c r="VIX1486" s="413"/>
      <c r="VIY1486" s="433"/>
      <c r="VIZ1486" s="413"/>
      <c r="VJA1486" s="411"/>
      <c r="VJB1486" s="411"/>
      <c r="VJC1486" s="411"/>
      <c r="VJD1486" s="412"/>
      <c r="VJE1486" s="412"/>
      <c r="VJF1486" s="412"/>
      <c r="VJG1486" s="411"/>
      <c r="VJH1486" s="411"/>
      <c r="VJI1486" s="413"/>
      <c r="VJJ1486" s="413"/>
      <c r="VJK1486" s="433"/>
      <c r="VJL1486" s="413"/>
      <c r="VJM1486" s="411"/>
      <c r="VJN1486" s="411"/>
      <c r="VJO1486" s="411"/>
      <c r="VJP1486" s="412"/>
      <c r="VJQ1486" s="412"/>
      <c r="VJR1486" s="412"/>
      <c r="VJS1486" s="411"/>
      <c r="VJT1486" s="411"/>
      <c r="VJU1486" s="413"/>
      <c r="VJV1486" s="413"/>
      <c r="VJW1486" s="433"/>
      <c r="VJX1486" s="413"/>
      <c r="VJY1486" s="411"/>
      <c r="VJZ1486" s="411"/>
      <c r="VKA1486" s="411"/>
      <c r="VKB1486" s="412"/>
      <c r="VKC1486" s="412"/>
      <c r="VKD1486" s="412"/>
      <c r="VKE1486" s="411"/>
      <c r="VKF1486" s="411"/>
      <c r="VKG1486" s="413"/>
      <c r="VKH1486" s="413"/>
      <c r="VKI1486" s="433"/>
      <c r="VKJ1486" s="413"/>
      <c r="VKK1486" s="411"/>
      <c r="VKL1486" s="411"/>
      <c r="VKM1486" s="411"/>
      <c r="VKN1486" s="412"/>
      <c r="VKO1486" s="412"/>
      <c r="VKP1486" s="412"/>
      <c r="VKQ1486" s="411"/>
      <c r="VKR1486" s="411"/>
      <c r="VKS1486" s="413"/>
      <c r="VKT1486" s="413"/>
      <c r="VKU1486" s="433"/>
      <c r="VKV1486" s="413"/>
      <c r="VKW1486" s="411"/>
      <c r="VKX1486" s="411"/>
      <c r="VKY1486" s="411"/>
      <c r="VKZ1486" s="412"/>
      <c r="VLA1486" s="412"/>
      <c r="VLB1486" s="412"/>
      <c r="VLC1486" s="411"/>
      <c r="VLD1486" s="411"/>
      <c r="VLE1486" s="413"/>
      <c r="VLF1486" s="413"/>
      <c r="VLG1486" s="433"/>
      <c r="VLH1486" s="413"/>
      <c r="VLI1486" s="411"/>
      <c r="VLJ1486" s="411"/>
      <c r="VLK1486" s="411"/>
      <c r="VLL1486" s="412"/>
      <c r="VLM1486" s="412"/>
      <c r="VLN1486" s="412"/>
      <c r="VLO1486" s="411"/>
      <c r="VLP1486" s="411"/>
      <c r="VLQ1486" s="413"/>
      <c r="VLR1486" s="413"/>
      <c r="VLS1486" s="433"/>
      <c r="VLT1486" s="413"/>
      <c r="VLU1486" s="411"/>
      <c r="VLV1486" s="411"/>
      <c r="VLW1486" s="411"/>
      <c r="VLX1486" s="412"/>
      <c r="VLY1486" s="412"/>
      <c r="VLZ1486" s="412"/>
      <c r="VMA1486" s="411"/>
      <c r="VMB1486" s="411"/>
      <c r="VMC1486" s="413"/>
      <c r="VMD1486" s="413"/>
      <c r="VME1486" s="433"/>
      <c r="VMF1486" s="413"/>
      <c r="VMG1486" s="411"/>
      <c r="VMH1486" s="411"/>
      <c r="VMI1486" s="411"/>
      <c r="VMJ1486" s="412"/>
      <c r="VMK1486" s="412"/>
      <c r="VML1486" s="412"/>
      <c r="VMM1486" s="411"/>
      <c r="VMN1486" s="411"/>
      <c r="VMO1486" s="413"/>
      <c r="VMP1486" s="413"/>
      <c r="VMQ1486" s="433"/>
      <c r="VMR1486" s="413"/>
      <c r="VMS1486" s="411"/>
      <c r="VMT1486" s="411"/>
      <c r="VMU1486" s="411"/>
      <c r="VMV1486" s="412"/>
      <c r="VMW1486" s="412"/>
      <c r="VMX1486" s="412"/>
      <c r="VMY1486" s="411"/>
      <c r="VMZ1486" s="411"/>
      <c r="VNA1486" s="413"/>
      <c r="VNB1486" s="413"/>
      <c r="VNC1486" s="433"/>
      <c r="VND1486" s="413"/>
      <c r="VNE1486" s="411"/>
      <c r="VNF1486" s="411"/>
      <c r="VNG1486" s="411"/>
      <c r="VNH1486" s="412"/>
      <c r="VNI1486" s="412"/>
      <c r="VNJ1486" s="412"/>
      <c r="VNK1486" s="411"/>
      <c r="VNL1486" s="411"/>
      <c r="VNM1486" s="413"/>
      <c r="VNN1486" s="413"/>
      <c r="VNO1486" s="433"/>
      <c r="VNP1486" s="413"/>
      <c r="VNQ1486" s="411"/>
      <c r="VNR1486" s="411"/>
      <c r="VNS1486" s="411"/>
      <c r="VNT1486" s="412"/>
      <c r="VNU1486" s="412"/>
      <c r="VNV1486" s="412"/>
      <c r="VNW1486" s="411"/>
      <c r="VNX1486" s="411"/>
      <c r="VNY1486" s="413"/>
      <c r="VNZ1486" s="413"/>
      <c r="VOA1486" s="433"/>
      <c r="VOB1486" s="413"/>
      <c r="VOC1486" s="411"/>
      <c r="VOD1486" s="411"/>
      <c r="VOE1486" s="411"/>
      <c r="VOF1486" s="412"/>
      <c r="VOG1486" s="412"/>
      <c r="VOH1486" s="412"/>
      <c r="VOI1486" s="411"/>
      <c r="VOJ1486" s="411"/>
      <c r="VOK1486" s="413"/>
      <c r="VOL1486" s="413"/>
      <c r="VOM1486" s="433"/>
      <c r="VON1486" s="413"/>
      <c r="VOO1486" s="411"/>
      <c r="VOP1486" s="411"/>
      <c r="VOQ1486" s="411"/>
      <c r="VOR1486" s="412"/>
      <c r="VOS1486" s="412"/>
      <c r="VOT1486" s="412"/>
      <c r="VOU1486" s="411"/>
      <c r="VOV1486" s="411"/>
      <c r="VOW1486" s="413"/>
      <c r="VOX1486" s="413"/>
      <c r="VOY1486" s="433"/>
      <c r="VOZ1486" s="413"/>
      <c r="VPA1486" s="411"/>
      <c r="VPB1486" s="411"/>
      <c r="VPC1486" s="411"/>
      <c r="VPD1486" s="412"/>
      <c r="VPE1486" s="412"/>
      <c r="VPF1486" s="412"/>
      <c r="VPG1486" s="411"/>
      <c r="VPH1486" s="411"/>
      <c r="VPI1486" s="413"/>
      <c r="VPJ1486" s="413"/>
      <c r="VPK1486" s="433"/>
      <c r="VPL1486" s="413"/>
      <c r="VPM1486" s="411"/>
      <c r="VPN1486" s="411"/>
      <c r="VPO1486" s="411"/>
      <c r="VPP1486" s="412"/>
      <c r="VPQ1486" s="412"/>
      <c r="VPR1486" s="412"/>
      <c r="VPS1486" s="411"/>
      <c r="VPT1486" s="411"/>
      <c r="VPU1486" s="413"/>
      <c r="VPV1486" s="413"/>
      <c r="VPW1486" s="433"/>
      <c r="VPX1486" s="413"/>
      <c r="VPY1486" s="411"/>
      <c r="VPZ1486" s="411"/>
      <c r="VQA1486" s="411"/>
      <c r="VQB1486" s="412"/>
      <c r="VQC1486" s="412"/>
      <c r="VQD1486" s="412"/>
      <c r="VQE1486" s="411"/>
      <c r="VQF1486" s="411"/>
      <c r="VQG1486" s="413"/>
      <c r="VQH1486" s="413"/>
      <c r="VQI1486" s="433"/>
      <c r="VQJ1486" s="413"/>
      <c r="VQK1486" s="411"/>
      <c r="VQL1486" s="411"/>
      <c r="VQM1486" s="411"/>
      <c r="VQN1486" s="412"/>
      <c r="VQO1486" s="412"/>
      <c r="VQP1486" s="412"/>
      <c r="VQQ1486" s="411"/>
      <c r="VQR1486" s="411"/>
      <c r="VQS1486" s="413"/>
      <c r="VQT1486" s="413"/>
      <c r="VQU1486" s="433"/>
      <c r="VQV1486" s="413"/>
      <c r="VQW1486" s="411"/>
      <c r="VQX1486" s="411"/>
      <c r="VQY1486" s="411"/>
      <c r="VQZ1486" s="412"/>
      <c r="VRA1486" s="412"/>
      <c r="VRB1486" s="412"/>
      <c r="VRC1486" s="411"/>
      <c r="VRD1486" s="411"/>
      <c r="VRE1486" s="413"/>
      <c r="VRF1486" s="413"/>
      <c r="VRG1486" s="433"/>
      <c r="VRH1486" s="413"/>
      <c r="VRI1486" s="411"/>
      <c r="VRJ1486" s="411"/>
      <c r="VRK1486" s="411"/>
      <c r="VRL1486" s="412"/>
      <c r="VRM1486" s="412"/>
      <c r="VRN1486" s="412"/>
      <c r="VRO1486" s="411"/>
      <c r="VRP1486" s="411"/>
      <c r="VRQ1486" s="413"/>
      <c r="VRR1486" s="413"/>
      <c r="VRS1486" s="433"/>
      <c r="VRT1486" s="413"/>
      <c r="VRU1486" s="411"/>
      <c r="VRV1486" s="411"/>
      <c r="VRW1486" s="411"/>
      <c r="VRX1486" s="412"/>
      <c r="VRY1486" s="412"/>
      <c r="VRZ1486" s="412"/>
      <c r="VSA1486" s="411"/>
      <c r="VSB1486" s="411"/>
      <c r="VSC1486" s="413"/>
      <c r="VSD1486" s="413"/>
      <c r="VSE1486" s="433"/>
      <c r="VSF1486" s="413"/>
      <c r="VSG1486" s="411"/>
      <c r="VSH1486" s="411"/>
      <c r="VSI1486" s="411"/>
      <c r="VSJ1486" s="412"/>
      <c r="VSK1486" s="412"/>
      <c r="VSL1486" s="412"/>
      <c r="VSM1486" s="411"/>
      <c r="VSN1486" s="411"/>
      <c r="VSO1486" s="413"/>
      <c r="VSP1486" s="413"/>
      <c r="VSQ1486" s="433"/>
      <c r="VSR1486" s="413"/>
      <c r="VSS1486" s="411"/>
      <c r="VST1486" s="411"/>
      <c r="VSU1486" s="411"/>
      <c r="VSV1486" s="412"/>
      <c r="VSW1486" s="412"/>
      <c r="VSX1486" s="412"/>
      <c r="VSY1486" s="411"/>
      <c r="VSZ1486" s="411"/>
      <c r="VTA1486" s="413"/>
      <c r="VTB1486" s="413"/>
      <c r="VTC1486" s="433"/>
      <c r="VTD1486" s="413"/>
      <c r="VTE1486" s="411"/>
      <c r="VTF1486" s="411"/>
      <c r="VTG1486" s="411"/>
      <c r="VTH1486" s="412"/>
      <c r="VTI1486" s="412"/>
      <c r="VTJ1486" s="412"/>
      <c r="VTK1486" s="411"/>
      <c r="VTL1486" s="411"/>
      <c r="VTM1486" s="413"/>
      <c r="VTN1486" s="413"/>
      <c r="VTO1486" s="433"/>
      <c r="VTP1486" s="413"/>
      <c r="VTQ1486" s="411"/>
      <c r="VTR1486" s="411"/>
      <c r="VTS1486" s="411"/>
      <c r="VTT1486" s="412"/>
      <c r="VTU1486" s="412"/>
      <c r="VTV1486" s="412"/>
      <c r="VTW1486" s="411"/>
      <c r="VTX1486" s="411"/>
      <c r="VTY1486" s="413"/>
      <c r="VTZ1486" s="413"/>
      <c r="VUA1486" s="433"/>
      <c r="VUB1486" s="413"/>
      <c r="VUC1486" s="411"/>
      <c r="VUD1486" s="411"/>
      <c r="VUE1486" s="411"/>
      <c r="VUF1486" s="412"/>
      <c r="VUG1486" s="412"/>
      <c r="VUH1486" s="412"/>
      <c r="VUI1486" s="411"/>
      <c r="VUJ1486" s="411"/>
      <c r="VUK1486" s="413"/>
      <c r="VUL1486" s="413"/>
      <c r="VUM1486" s="433"/>
      <c r="VUN1486" s="413"/>
      <c r="VUO1486" s="411"/>
      <c r="VUP1486" s="411"/>
      <c r="VUQ1486" s="411"/>
      <c r="VUR1486" s="412"/>
      <c r="VUS1486" s="412"/>
      <c r="VUT1486" s="412"/>
      <c r="VUU1486" s="411"/>
      <c r="VUV1486" s="411"/>
      <c r="VUW1486" s="413"/>
      <c r="VUX1486" s="413"/>
      <c r="VUY1486" s="433"/>
      <c r="VUZ1486" s="413"/>
      <c r="VVA1486" s="411"/>
      <c r="VVB1486" s="411"/>
      <c r="VVC1486" s="411"/>
      <c r="VVD1486" s="412"/>
      <c r="VVE1486" s="412"/>
      <c r="VVF1486" s="412"/>
      <c r="VVG1486" s="411"/>
      <c r="VVH1486" s="411"/>
      <c r="VVI1486" s="413"/>
      <c r="VVJ1486" s="413"/>
      <c r="VVK1486" s="433"/>
      <c r="VVL1486" s="413"/>
      <c r="VVM1486" s="411"/>
      <c r="VVN1486" s="411"/>
      <c r="VVO1486" s="411"/>
      <c r="VVP1486" s="412"/>
      <c r="VVQ1486" s="412"/>
      <c r="VVR1486" s="412"/>
      <c r="VVS1486" s="411"/>
      <c r="VVT1486" s="411"/>
      <c r="VVU1486" s="413"/>
      <c r="VVV1486" s="413"/>
      <c r="VVW1486" s="433"/>
      <c r="VVX1486" s="413"/>
      <c r="VVY1486" s="411"/>
      <c r="VVZ1486" s="411"/>
      <c r="VWA1486" s="411"/>
      <c r="VWB1486" s="412"/>
      <c r="VWC1486" s="412"/>
      <c r="VWD1486" s="412"/>
      <c r="VWE1486" s="411"/>
      <c r="VWF1486" s="411"/>
      <c r="VWG1486" s="413"/>
      <c r="VWH1486" s="413"/>
      <c r="VWI1486" s="433"/>
      <c r="VWJ1486" s="413"/>
      <c r="VWK1486" s="411"/>
      <c r="VWL1486" s="411"/>
      <c r="VWM1486" s="411"/>
      <c r="VWN1486" s="412"/>
      <c r="VWO1486" s="412"/>
      <c r="VWP1486" s="412"/>
      <c r="VWQ1486" s="411"/>
      <c r="VWR1486" s="411"/>
      <c r="VWS1486" s="413"/>
      <c r="VWT1486" s="413"/>
      <c r="VWU1486" s="433"/>
      <c r="VWV1486" s="413"/>
      <c r="VWW1486" s="411"/>
      <c r="VWX1486" s="411"/>
      <c r="VWY1486" s="411"/>
      <c r="VWZ1486" s="412"/>
      <c r="VXA1486" s="412"/>
      <c r="VXB1486" s="412"/>
      <c r="VXC1486" s="411"/>
      <c r="VXD1486" s="411"/>
      <c r="VXE1486" s="413"/>
      <c r="VXF1486" s="413"/>
      <c r="VXG1486" s="433"/>
      <c r="VXH1486" s="413"/>
      <c r="VXI1486" s="411"/>
      <c r="VXJ1486" s="411"/>
      <c r="VXK1486" s="411"/>
      <c r="VXL1486" s="412"/>
      <c r="VXM1486" s="412"/>
      <c r="VXN1486" s="412"/>
      <c r="VXO1486" s="411"/>
      <c r="VXP1486" s="411"/>
      <c r="VXQ1486" s="413"/>
      <c r="VXR1486" s="413"/>
      <c r="VXS1486" s="433"/>
      <c r="VXT1486" s="413"/>
      <c r="VXU1486" s="411"/>
      <c r="VXV1486" s="411"/>
      <c r="VXW1486" s="411"/>
      <c r="VXX1486" s="412"/>
      <c r="VXY1486" s="412"/>
      <c r="VXZ1486" s="412"/>
      <c r="VYA1486" s="411"/>
      <c r="VYB1486" s="411"/>
      <c r="VYC1486" s="413"/>
      <c r="VYD1486" s="413"/>
      <c r="VYE1486" s="433"/>
      <c r="VYF1486" s="413"/>
      <c r="VYG1486" s="411"/>
      <c r="VYH1486" s="411"/>
      <c r="VYI1486" s="411"/>
      <c r="VYJ1486" s="412"/>
      <c r="VYK1486" s="412"/>
      <c r="VYL1486" s="412"/>
      <c r="VYM1486" s="411"/>
      <c r="VYN1486" s="411"/>
      <c r="VYO1486" s="413"/>
      <c r="VYP1486" s="413"/>
      <c r="VYQ1486" s="433"/>
      <c r="VYR1486" s="413"/>
      <c r="VYS1486" s="411"/>
      <c r="VYT1486" s="411"/>
      <c r="VYU1486" s="411"/>
      <c r="VYV1486" s="412"/>
      <c r="VYW1486" s="412"/>
      <c r="VYX1486" s="412"/>
      <c r="VYY1486" s="411"/>
      <c r="VYZ1486" s="411"/>
      <c r="VZA1486" s="413"/>
      <c r="VZB1486" s="413"/>
      <c r="VZC1486" s="433"/>
      <c r="VZD1486" s="413"/>
      <c r="VZE1486" s="411"/>
      <c r="VZF1486" s="411"/>
      <c r="VZG1486" s="411"/>
      <c r="VZH1486" s="412"/>
      <c r="VZI1486" s="412"/>
      <c r="VZJ1486" s="412"/>
      <c r="VZK1486" s="411"/>
      <c r="VZL1486" s="411"/>
      <c r="VZM1486" s="413"/>
      <c r="VZN1486" s="413"/>
      <c r="VZO1486" s="433"/>
      <c r="VZP1486" s="413"/>
      <c r="VZQ1486" s="411"/>
      <c r="VZR1486" s="411"/>
      <c r="VZS1486" s="411"/>
      <c r="VZT1486" s="412"/>
      <c r="VZU1486" s="412"/>
      <c r="VZV1486" s="412"/>
      <c r="VZW1486" s="411"/>
      <c r="VZX1486" s="411"/>
      <c r="VZY1486" s="413"/>
      <c r="VZZ1486" s="413"/>
      <c r="WAA1486" s="433"/>
      <c r="WAB1486" s="413"/>
      <c r="WAC1486" s="411"/>
      <c r="WAD1486" s="411"/>
      <c r="WAE1486" s="411"/>
      <c r="WAF1486" s="412"/>
      <c r="WAG1486" s="412"/>
      <c r="WAH1486" s="412"/>
      <c r="WAI1486" s="411"/>
      <c r="WAJ1486" s="411"/>
      <c r="WAK1486" s="413"/>
      <c r="WAL1486" s="413"/>
      <c r="WAM1486" s="433"/>
      <c r="WAN1486" s="413"/>
      <c r="WAO1486" s="411"/>
      <c r="WAP1486" s="411"/>
      <c r="WAQ1486" s="411"/>
      <c r="WAR1486" s="412"/>
      <c r="WAS1486" s="412"/>
      <c r="WAT1486" s="412"/>
      <c r="WAU1486" s="411"/>
      <c r="WAV1486" s="411"/>
      <c r="WAW1486" s="413"/>
      <c r="WAX1486" s="413"/>
      <c r="WAY1486" s="433"/>
      <c r="WAZ1486" s="413"/>
      <c r="WBA1486" s="411"/>
      <c r="WBB1486" s="411"/>
      <c r="WBC1486" s="411"/>
      <c r="WBD1486" s="412"/>
      <c r="WBE1486" s="412"/>
      <c r="WBF1486" s="412"/>
      <c r="WBG1486" s="411"/>
      <c r="WBH1486" s="411"/>
      <c r="WBI1486" s="413"/>
      <c r="WBJ1486" s="413"/>
      <c r="WBK1486" s="433"/>
      <c r="WBL1486" s="413"/>
      <c r="WBM1486" s="411"/>
      <c r="WBN1486" s="411"/>
      <c r="WBO1486" s="411"/>
      <c r="WBP1486" s="412"/>
      <c r="WBQ1486" s="412"/>
      <c r="WBR1486" s="412"/>
      <c r="WBS1486" s="411"/>
      <c r="WBT1486" s="411"/>
      <c r="WBU1486" s="413"/>
      <c r="WBV1486" s="413"/>
      <c r="WBW1486" s="433"/>
      <c r="WBX1486" s="413"/>
      <c r="WBY1486" s="411"/>
      <c r="WBZ1486" s="411"/>
      <c r="WCA1486" s="411"/>
      <c r="WCB1486" s="412"/>
      <c r="WCC1486" s="412"/>
      <c r="WCD1486" s="412"/>
      <c r="WCE1486" s="411"/>
      <c r="WCF1486" s="411"/>
      <c r="WCG1486" s="413"/>
      <c r="WCH1486" s="413"/>
      <c r="WCI1486" s="433"/>
      <c r="WCJ1486" s="413"/>
      <c r="WCK1486" s="411"/>
      <c r="WCL1486" s="411"/>
      <c r="WCM1486" s="411"/>
      <c r="WCN1486" s="412"/>
      <c r="WCO1486" s="412"/>
      <c r="WCP1486" s="412"/>
      <c r="WCQ1486" s="411"/>
      <c r="WCR1486" s="411"/>
      <c r="WCS1486" s="413"/>
      <c r="WCT1486" s="413"/>
      <c r="WCU1486" s="433"/>
      <c r="WCV1486" s="413"/>
      <c r="WCW1486" s="411"/>
      <c r="WCX1486" s="411"/>
      <c r="WCY1486" s="411"/>
      <c r="WCZ1486" s="412"/>
      <c r="WDA1486" s="412"/>
      <c r="WDB1486" s="412"/>
      <c r="WDC1486" s="411"/>
      <c r="WDD1486" s="411"/>
      <c r="WDE1486" s="413"/>
      <c r="WDF1486" s="413"/>
      <c r="WDG1486" s="433"/>
      <c r="WDH1486" s="413"/>
      <c r="WDI1486" s="411"/>
      <c r="WDJ1486" s="411"/>
      <c r="WDK1486" s="411"/>
      <c r="WDL1486" s="412"/>
      <c r="WDM1486" s="412"/>
      <c r="WDN1486" s="412"/>
      <c r="WDO1486" s="411"/>
      <c r="WDP1486" s="411"/>
      <c r="WDQ1486" s="413"/>
      <c r="WDR1486" s="413"/>
      <c r="WDS1486" s="433"/>
      <c r="WDT1486" s="413"/>
      <c r="WDU1486" s="411"/>
      <c r="WDV1486" s="411"/>
      <c r="WDW1486" s="411"/>
      <c r="WDX1486" s="412"/>
      <c r="WDY1486" s="412"/>
      <c r="WDZ1486" s="412"/>
      <c r="WEA1486" s="411"/>
      <c r="WEB1486" s="411"/>
      <c r="WEC1486" s="413"/>
      <c r="WED1486" s="413"/>
      <c r="WEE1486" s="433"/>
      <c r="WEF1486" s="413"/>
      <c r="WEG1486" s="411"/>
      <c r="WEH1486" s="411"/>
      <c r="WEI1486" s="411"/>
      <c r="WEJ1486" s="412"/>
      <c r="WEK1486" s="412"/>
      <c r="WEL1486" s="412"/>
      <c r="WEM1486" s="411"/>
      <c r="WEN1486" s="411"/>
      <c r="WEO1486" s="413"/>
      <c r="WEP1486" s="413"/>
      <c r="WEQ1486" s="433"/>
      <c r="WER1486" s="413"/>
      <c r="WES1486" s="411"/>
      <c r="WET1486" s="411"/>
      <c r="WEU1486" s="411"/>
      <c r="WEV1486" s="412"/>
      <c r="WEW1486" s="412"/>
      <c r="WEX1486" s="412"/>
      <c r="WEY1486" s="411"/>
      <c r="WEZ1486" s="411"/>
      <c r="WFA1486" s="413"/>
      <c r="WFB1486" s="413"/>
      <c r="WFC1486" s="433"/>
      <c r="WFD1486" s="413"/>
      <c r="WFE1486" s="411"/>
      <c r="WFF1486" s="411"/>
      <c r="WFG1486" s="411"/>
      <c r="WFH1486" s="412"/>
      <c r="WFI1486" s="412"/>
      <c r="WFJ1486" s="412"/>
      <c r="WFK1486" s="411"/>
      <c r="WFL1486" s="411"/>
      <c r="WFM1486" s="413"/>
      <c r="WFN1486" s="413"/>
      <c r="WFO1486" s="433"/>
      <c r="WFP1486" s="413"/>
      <c r="WFQ1486" s="411"/>
      <c r="WFR1486" s="411"/>
      <c r="WFS1486" s="411"/>
      <c r="WFT1486" s="412"/>
      <c r="WFU1486" s="412"/>
      <c r="WFV1486" s="412"/>
      <c r="WFW1486" s="411"/>
      <c r="WFX1486" s="411"/>
      <c r="WFY1486" s="413"/>
      <c r="WFZ1486" s="413"/>
      <c r="WGA1486" s="433"/>
      <c r="WGB1486" s="413"/>
      <c r="WGC1486" s="411"/>
      <c r="WGD1486" s="411"/>
      <c r="WGE1486" s="411"/>
      <c r="WGF1486" s="412"/>
      <c r="WGG1486" s="412"/>
      <c r="WGH1486" s="412"/>
      <c r="WGI1486" s="411"/>
      <c r="WGJ1486" s="411"/>
      <c r="WGK1486" s="413"/>
      <c r="WGL1486" s="413"/>
      <c r="WGM1486" s="433"/>
      <c r="WGN1486" s="413"/>
      <c r="WGO1486" s="411"/>
      <c r="WGP1486" s="411"/>
      <c r="WGQ1486" s="411"/>
      <c r="WGR1486" s="412"/>
      <c r="WGS1486" s="412"/>
      <c r="WGT1486" s="412"/>
      <c r="WGU1486" s="411"/>
      <c r="WGV1486" s="411"/>
      <c r="WGW1486" s="413"/>
      <c r="WGX1486" s="413"/>
      <c r="WGY1486" s="433"/>
      <c r="WGZ1486" s="413"/>
      <c r="WHA1486" s="411"/>
      <c r="WHB1486" s="411"/>
      <c r="WHC1486" s="411"/>
      <c r="WHD1486" s="412"/>
      <c r="WHE1486" s="412"/>
      <c r="WHF1486" s="412"/>
      <c r="WHG1486" s="411"/>
      <c r="WHH1486" s="411"/>
      <c r="WHI1486" s="413"/>
      <c r="WHJ1486" s="413"/>
      <c r="WHK1486" s="433"/>
      <c r="WHL1486" s="413"/>
      <c r="WHM1486" s="411"/>
      <c r="WHN1486" s="411"/>
      <c r="WHO1486" s="411"/>
      <c r="WHP1486" s="412"/>
      <c r="WHQ1486" s="412"/>
      <c r="WHR1486" s="412"/>
      <c r="WHS1486" s="411"/>
      <c r="WHT1486" s="411"/>
      <c r="WHU1486" s="413"/>
      <c r="WHV1486" s="413"/>
      <c r="WHW1486" s="433"/>
      <c r="WHX1486" s="413"/>
      <c r="WHY1486" s="411"/>
      <c r="WHZ1486" s="411"/>
      <c r="WIA1486" s="411"/>
      <c r="WIB1486" s="412"/>
      <c r="WIC1486" s="412"/>
      <c r="WID1486" s="412"/>
      <c r="WIE1486" s="411"/>
      <c r="WIF1486" s="411"/>
      <c r="WIG1486" s="413"/>
      <c r="WIH1486" s="413"/>
      <c r="WII1486" s="433"/>
      <c r="WIJ1486" s="413"/>
      <c r="WIK1486" s="411"/>
      <c r="WIL1486" s="411"/>
      <c r="WIM1486" s="411"/>
      <c r="WIN1486" s="412"/>
      <c r="WIO1486" s="412"/>
      <c r="WIP1486" s="412"/>
      <c r="WIQ1486" s="411"/>
      <c r="WIR1486" s="411"/>
      <c r="WIS1486" s="413"/>
      <c r="WIT1486" s="413"/>
      <c r="WIU1486" s="433"/>
      <c r="WIV1486" s="413"/>
      <c r="WIW1486" s="411"/>
      <c r="WIX1486" s="411"/>
      <c r="WIY1486" s="411"/>
      <c r="WIZ1486" s="412"/>
      <c r="WJA1486" s="412"/>
      <c r="WJB1486" s="412"/>
      <c r="WJC1486" s="411"/>
      <c r="WJD1486" s="411"/>
      <c r="WJE1486" s="413"/>
      <c r="WJF1486" s="413"/>
      <c r="WJG1486" s="433"/>
      <c r="WJH1486" s="413"/>
      <c r="WJI1486" s="411"/>
      <c r="WJJ1486" s="411"/>
      <c r="WJK1486" s="411"/>
      <c r="WJL1486" s="412"/>
      <c r="WJM1486" s="412"/>
      <c r="WJN1486" s="412"/>
      <c r="WJO1486" s="411"/>
      <c r="WJP1486" s="411"/>
      <c r="WJQ1486" s="413"/>
      <c r="WJR1486" s="413"/>
      <c r="WJS1486" s="433"/>
      <c r="WJT1486" s="413"/>
      <c r="WJU1486" s="411"/>
      <c r="WJV1486" s="411"/>
      <c r="WJW1486" s="411"/>
      <c r="WJX1486" s="412"/>
      <c r="WJY1486" s="412"/>
      <c r="WJZ1486" s="412"/>
      <c r="WKA1486" s="411"/>
      <c r="WKB1486" s="411"/>
      <c r="WKC1486" s="413"/>
      <c r="WKD1486" s="413"/>
      <c r="WKE1486" s="433"/>
      <c r="WKF1486" s="413"/>
      <c r="WKG1486" s="411"/>
      <c r="WKH1486" s="411"/>
      <c r="WKI1486" s="411"/>
      <c r="WKJ1486" s="412"/>
      <c r="WKK1486" s="412"/>
      <c r="WKL1486" s="412"/>
      <c r="WKM1486" s="411"/>
      <c r="WKN1486" s="411"/>
      <c r="WKO1486" s="413"/>
      <c r="WKP1486" s="413"/>
      <c r="WKQ1486" s="433"/>
      <c r="WKR1486" s="413"/>
      <c r="WKS1486" s="411"/>
      <c r="WKT1486" s="411"/>
      <c r="WKU1486" s="411"/>
      <c r="WKV1486" s="412"/>
      <c r="WKW1486" s="412"/>
      <c r="WKX1486" s="412"/>
      <c r="WKY1486" s="411"/>
      <c r="WKZ1486" s="411"/>
      <c r="WLA1486" s="413"/>
      <c r="WLB1486" s="413"/>
      <c r="WLC1486" s="433"/>
      <c r="WLD1486" s="413"/>
      <c r="WLE1486" s="411"/>
      <c r="WLF1486" s="411"/>
      <c r="WLG1486" s="411"/>
      <c r="WLH1486" s="412"/>
      <c r="WLI1486" s="412"/>
      <c r="WLJ1486" s="412"/>
      <c r="WLK1486" s="411"/>
      <c r="WLL1486" s="411"/>
      <c r="WLM1486" s="413"/>
      <c r="WLN1486" s="413"/>
      <c r="WLO1486" s="433"/>
      <c r="WLP1486" s="413"/>
      <c r="WLQ1486" s="411"/>
      <c r="WLR1486" s="411"/>
      <c r="WLS1486" s="411"/>
      <c r="WLT1486" s="412"/>
      <c r="WLU1486" s="412"/>
      <c r="WLV1486" s="412"/>
      <c r="WLW1486" s="411"/>
      <c r="WLX1486" s="411"/>
      <c r="WLY1486" s="413"/>
      <c r="WLZ1486" s="413"/>
      <c r="WMA1486" s="433"/>
      <c r="WMB1486" s="413"/>
      <c r="WMC1486" s="411"/>
      <c r="WMD1486" s="411"/>
      <c r="WME1486" s="411"/>
      <c r="WMF1486" s="412"/>
      <c r="WMG1486" s="412"/>
      <c r="WMH1486" s="412"/>
      <c r="WMI1486" s="411"/>
      <c r="WMJ1486" s="411"/>
      <c r="WMK1486" s="413"/>
      <c r="WML1486" s="413"/>
      <c r="WMM1486" s="433"/>
      <c r="WMN1486" s="413"/>
      <c r="WMO1486" s="411"/>
      <c r="WMP1486" s="411"/>
      <c r="WMQ1486" s="411"/>
      <c r="WMR1486" s="412"/>
      <c r="WMS1486" s="412"/>
      <c r="WMT1486" s="412"/>
      <c r="WMU1486" s="411"/>
      <c r="WMV1486" s="411"/>
      <c r="WMW1486" s="413"/>
      <c r="WMX1486" s="413"/>
      <c r="WMY1486" s="433"/>
      <c r="WMZ1486" s="413"/>
      <c r="WNA1486" s="411"/>
      <c r="WNB1486" s="411"/>
      <c r="WNC1486" s="411"/>
      <c r="WND1486" s="412"/>
      <c r="WNE1486" s="412"/>
      <c r="WNF1486" s="412"/>
      <c r="WNG1486" s="411"/>
      <c r="WNH1486" s="411"/>
      <c r="WNI1486" s="413"/>
      <c r="WNJ1486" s="413"/>
      <c r="WNK1486" s="433"/>
      <c r="WNL1486" s="413"/>
      <c r="WNM1486" s="411"/>
      <c r="WNN1486" s="411"/>
      <c r="WNO1486" s="411"/>
      <c r="WNP1486" s="412"/>
      <c r="WNQ1486" s="412"/>
      <c r="WNR1486" s="412"/>
      <c r="WNS1486" s="411"/>
      <c r="WNT1486" s="411"/>
      <c r="WNU1486" s="413"/>
      <c r="WNV1486" s="413"/>
      <c r="WNW1486" s="433"/>
      <c r="WNX1486" s="413"/>
      <c r="WNY1486" s="411"/>
      <c r="WNZ1486" s="411"/>
      <c r="WOA1486" s="411"/>
      <c r="WOB1486" s="412"/>
      <c r="WOC1486" s="412"/>
      <c r="WOD1486" s="412"/>
      <c r="WOE1486" s="411"/>
      <c r="WOF1486" s="411"/>
      <c r="WOG1486" s="413"/>
      <c r="WOH1486" s="413"/>
      <c r="WOI1486" s="433"/>
      <c r="WOJ1486" s="413"/>
      <c r="WOK1486" s="411"/>
      <c r="WOL1486" s="411"/>
      <c r="WOM1486" s="411"/>
      <c r="WON1486" s="412"/>
      <c r="WOO1486" s="412"/>
      <c r="WOP1486" s="412"/>
      <c r="WOQ1486" s="411"/>
      <c r="WOR1486" s="411"/>
      <c r="WOS1486" s="413"/>
      <c r="WOT1486" s="413"/>
      <c r="WOU1486" s="433"/>
      <c r="WOV1486" s="413"/>
      <c r="WOW1486" s="411"/>
      <c r="WOX1486" s="411"/>
      <c r="WOY1486" s="411"/>
      <c r="WOZ1486" s="412"/>
      <c r="WPA1486" s="412"/>
      <c r="WPB1486" s="412"/>
      <c r="WPC1486" s="411"/>
      <c r="WPD1486" s="411"/>
      <c r="WPE1486" s="413"/>
      <c r="WPF1486" s="413"/>
      <c r="WPG1486" s="433"/>
      <c r="WPH1486" s="413"/>
      <c r="WPI1486" s="411"/>
      <c r="WPJ1486" s="411"/>
      <c r="WPK1486" s="411"/>
      <c r="WPL1486" s="412"/>
      <c r="WPM1486" s="412"/>
      <c r="WPN1486" s="412"/>
      <c r="WPO1486" s="411"/>
      <c r="WPP1486" s="411"/>
      <c r="WPQ1486" s="413"/>
      <c r="WPR1486" s="413"/>
      <c r="WPS1486" s="433"/>
      <c r="WPT1486" s="413"/>
      <c r="WPU1486" s="411"/>
      <c r="WPV1486" s="411"/>
      <c r="WPW1486" s="411"/>
      <c r="WPX1486" s="412"/>
      <c r="WPY1486" s="412"/>
      <c r="WPZ1486" s="412"/>
      <c r="WQA1486" s="411"/>
      <c r="WQB1486" s="411"/>
      <c r="WQC1486" s="413"/>
      <c r="WQD1486" s="413"/>
      <c r="WQE1486" s="433"/>
      <c r="WQF1486" s="413"/>
      <c r="WQG1486" s="411"/>
      <c r="WQH1486" s="411"/>
      <c r="WQI1486" s="411"/>
      <c r="WQJ1486" s="412"/>
      <c r="WQK1486" s="412"/>
      <c r="WQL1486" s="412"/>
      <c r="WQM1486" s="411"/>
      <c r="WQN1486" s="411"/>
      <c r="WQO1486" s="413"/>
      <c r="WQP1486" s="413"/>
      <c r="WQQ1486" s="433"/>
      <c r="WQR1486" s="413"/>
      <c r="WQS1486" s="411"/>
      <c r="WQT1486" s="411"/>
      <c r="WQU1486" s="411"/>
      <c r="WQV1486" s="412"/>
      <c r="WQW1486" s="412"/>
      <c r="WQX1486" s="412"/>
      <c r="WQY1486" s="411"/>
      <c r="WQZ1486" s="411"/>
      <c r="WRA1486" s="413"/>
      <c r="WRB1486" s="413"/>
      <c r="WRC1486" s="433"/>
      <c r="WRD1486" s="413"/>
      <c r="WRE1486" s="411"/>
      <c r="WRF1486" s="411"/>
      <c r="WRG1486" s="411"/>
      <c r="WRH1486" s="412"/>
      <c r="WRI1486" s="412"/>
      <c r="WRJ1486" s="412"/>
      <c r="WRK1486" s="411"/>
      <c r="WRL1486" s="411"/>
      <c r="WRM1486" s="413"/>
      <c r="WRN1486" s="413"/>
      <c r="WRO1486" s="433"/>
      <c r="WRP1486" s="413"/>
      <c r="WRQ1486" s="411"/>
      <c r="WRR1486" s="411"/>
      <c r="WRS1486" s="411"/>
      <c r="WRT1486" s="412"/>
      <c r="WRU1486" s="412"/>
      <c r="WRV1486" s="412"/>
      <c r="WRW1486" s="411"/>
      <c r="WRX1486" s="411"/>
      <c r="WRY1486" s="413"/>
      <c r="WRZ1486" s="413"/>
      <c r="WSA1486" s="433"/>
      <c r="WSB1486" s="413"/>
      <c r="WSC1486" s="411"/>
      <c r="WSD1486" s="411"/>
      <c r="WSE1486" s="411"/>
      <c r="WSF1486" s="412"/>
      <c r="WSG1486" s="412"/>
      <c r="WSH1486" s="412"/>
      <c r="WSI1486" s="411"/>
      <c r="WSJ1486" s="411"/>
      <c r="WSK1486" s="413"/>
      <c r="WSL1486" s="413"/>
      <c r="WSM1486" s="433"/>
      <c r="WSN1486" s="413"/>
      <c r="WSO1486" s="411"/>
      <c r="WSP1486" s="411"/>
      <c r="WSQ1486" s="411"/>
      <c r="WSR1486" s="412"/>
      <c r="WSS1486" s="412"/>
      <c r="WST1486" s="412"/>
      <c r="WSU1486" s="411"/>
      <c r="WSV1486" s="411"/>
      <c r="WSW1486" s="413"/>
      <c r="WSX1486" s="413"/>
      <c r="WSY1486" s="433"/>
      <c r="WSZ1486" s="413"/>
      <c r="WTA1486" s="411"/>
      <c r="WTB1486" s="411"/>
      <c r="WTC1486" s="411"/>
      <c r="WTD1486" s="412"/>
      <c r="WTE1486" s="412"/>
      <c r="WTF1486" s="412"/>
      <c r="WTG1486" s="411"/>
      <c r="WTH1486" s="411"/>
      <c r="WTI1486" s="413"/>
      <c r="WTJ1486" s="413"/>
      <c r="WTK1486" s="433"/>
      <c r="WTL1486" s="413"/>
      <c r="WTM1486" s="411"/>
      <c r="WTN1486" s="411"/>
      <c r="WTO1486" s="411"/>
      <c r="WTP1486" s="412"/>
      <c r="WTQ1486" s="412"/>
      <c r="WTR1486" s="412"/>
      <c r="WTS1486" s="411"/>
      <c r="WTT1486" s="411"/>
      <c r="WTU1486" s="413"/>
      <c r="WTV1486" s="413"/>
      <c r="WTW1486" s="433"/>
      <c r="WTX1486" s="413"/>
      <c r="WTY1486" s="411"/>
      <c r="WTZ1486" s="411"/>
      <c r="WUA1486" s="411"/>
      <c r="WUB1486" s="412"/>
      <c r="WUC1486" s="412"/>
      <c r="WUD1486" s="412"/>
      <c r="WUE1486" s="411"/>
      <c r="WUF1486" s="411"/>
      <c r="WUG1486" s="413"/>
      <c r="WUH1486" s="413"/>
      <c r="WUI1486" s="433"/>
      <c r="WUJ1486" s="413"/>
      <c r="WUK1486" s="411"/>
      <c r="WUL1486" s="411"/>
      <c r="WUM1486" s="411"/>
      <c r="WUN1486" s="412"/>
      <c r="WUO1486" s="412"/>
      <c r="WUP1486" s="412"/>
      <c r="WUQ1486" s="411"/>
      <c r="WUR1486" s="411"/>
      <c r="WUS1486" s="413"/>
      <c r="WUT1486" s="413"/>
      <c r="WUU1486" s="433"/>
      <c r="WUV1486" s="413"/>
      <c r="WUW1486" s="411"/>
      <c r="WUX1486" s="411"/>
      <c r="WUY1486" s="411"/>
      <c r="WUZ1486" s="412"/>
      <c r="WVA1486" s="412"/>
      <c r="WVB1486" s="412"/>
      <c r="WVC1486" s="411"/>
      <c r="WVD1486" s="411"/>
      <c r="WVE1486" s="413"/>
      <c r="WVF1486" s="413"/>
      <c r="WVG1486" s="433"/>
      <c r="WVH1486" s="413"/>
      <c r="WVI1486" s="411"/>
      <c r="WVJ1486" s="411"/>
      <c r="WVK1486" s="411"/>
      <c r="WVL1486" s="412"/>
      <c r="WVM1486" s="412"/>
      <c r="WVN1486" s="412"/>
      <c r="WVO1486" s="411"/>
      <c r="WVP1486" s="411"/>
      <c r="WVQ1486" s="413"/>
      <c r="WVR1486" s="413"/>
      <c r="WVS1486" s="433"/>
      <c r="WVT1486" s="413"/>
      <c r="WVU1486" s="411"/>
      <c r="WVV1486" s="411"/>
      <c r="WVW1486" s="411"/>
      <c r="WVX1486" s="412"/>
      <c r="WVY1486" s="412"/>
      <c r="WVZ1486" s="412"/>
      <c r="WWA1486" s="411"/>
      <c r="WWB1486" s="411"/>
      <c r="WWC1486" s="413"/>
      <c r="WWD1486" s="413"/>
      <c r="WWE1486" s="433"/>
      <c r="WWF1486" s="413"/>
      <c r="WWG1486" s="411"/>
      <c r="WWH1486" s="411"/>
      <c r="WWI1486" s="411"/>
      <c r="WWJ1486" s="412"/>
      <c r="WWK1486" s="412"/>
      <c r="WWL1486" s="412"/>
      <c r="WWM1486" s="411"/>
      <c r="WWN1486" s="411"/>
      <c r="WWO1486" s="413"/>
      <c r="WWP1486" s="413"/>
      <c r="WWQ1486" s="433"/>
      <c r="WWR1486" s="413"/>
      <c r="WWS1486" s="411"/>
      <c r="WWT1486" s="411"/>
      <c r="WWU1486" s="411"/>
      <c r="WWV1486" s="412"/>
      <c r="WWW1486" s="412"/>
      <c r="WWX1486" s="412"/>
      <c r="WWY1486" s="411"/>
      <c r="WWZ1486" s="411"/>
      <c r="WXA1486" s="413"/>
      <c r="WXB1486" s="413"/>
      <c r="WXC1486" s="433"/>
      <c r="WXD1486" s="413"/>
      <c r="WXE1486" s="411"/>
      <c r="WXF1486" s="411"/>
      <c r="WXG1486" s="411"/>
      <c r="WXH1486" s="412"/>
      <c r="WXI1486" s="412"/>
      <c r="WXJ1486" s="412"/>
      <c r="WXK1486" s="411"/>
      <c r="WXL1486" s="411"/>
      <c r="WXM1486" s="413"/>
      <c r="WXN1486" s="413"/>
      <c r="WXO1486" s="433"/>
      <c r="WXP1486" s="413"/>
      <c r="WXQ1486" s="411"/>
      <c r="WXR1486" s="411"/>
      <c r="WXS1486" s="411"/>
      <c r="WXT1486" s="412"/>
      <c r="WXU1486" s="412"/>
      <c r="WXV1486" s="412"/>
      <c r="WXW1486" s="411"/>
      <c r="WXX1486" s="411"/>
      <c r="WXY1486" s="413"/>
      <c r="WXZ1486" s="413"/>
      <c r="WYA1486" s="433"/>
      <c r="WYB1486" s="413"/>
      <c r="WYC1486" s="411"/>
      <c r="WYD1486" s="411"/>
      <c r="WYE1486" s="411"/>
      <c r="WYF1486" s="412"/>
      <c r="WYG1486" s="412"/>
      <c r="WYH1486" s="412"/>
      <c r="WYI1486" s="411"/>
      <c r="WYJ1486" s="411"/>
      <c r="WYK1486" s="413"/>
      <c r="WYL1486" s="413"/>
      <c r="WYM1486" s="433"/>
      <c r="WYN1486" s="413"/>
      <c r="WYO1486" s="411"/>
      <c r="WYP1486" s="411"/>
      <c r="WYQ1486" s="411"/>
      <c r="WYR1486" s="412"/>
      <c r="WYS1486" s="412"/>
      <c r="WYT1486" s="412"/>
      <c r="WYU1486" s="411"/>
      <c r="WYV1486" s="411"/>
      <c r="WYW1486" s="413"/>
      <c r="WYX1486" s="413"/>
      <c r="WYY1486" s="433"/>
      <c r="WYZ1486" s="413"/>
      <c r="WZA1486" s="411"/>
      <c r="WZB1486" s="411"/>
      <c r="WZC1486" s="411"/>
      <c r="WZD1486" s="412"/>
      <c r="WZE1486" s="412"/>
      <c r="WZF1486" s="412"/>
      <c r="WZG1486" s="411"/>
      <c r="WZH1486" s="411"/>
      <c r="WZI1486" s="413"/>
      <c r="WZJ1486" s="413"/>
      <c r="WZK1486" s="433"/>
      <c r="WZL1486" s="413"/>
      <c r="WZM1486" s="411"/>
      <c r="WZN1486" s="411"/>
      <c r="WZO1486" s="411"/>
      <c r="WZP1486" s="412"/>
      <c r="WZQ1486" s="412"/>
      <c r="WZR1486" s="412"/>
      <c r="WZS1486" s="411"/>
      <c r="WZT1486" s="411"/>
      <c r="WZU1486" s="413"/>
      <c r="WZV1486" s="413"/>
      <c r="WZW1486" s="433"/>
      <c r="WZX1486" s="413"/>
      <c r="WZY1486" s="411"/>
      <c r="WZZ1486" s="411"/>
      <c r="XAA1486" s="411"/>
      <c r="XAB1486" s="412"/>
      <c r="XAC1486" s="412"/>
      <c r="XAD1486" s="412"/>
      <c r="XAE1486" s="411"/>
      <c r="XAF1486" s="411"/>
      <c r="XAG1486" s="413"/>
      <c r="XAH1486" s="413"/>
      <c r="XAI1486" s="433"/>
      <c r="XAJ1486" s="413"/>
      <c r="XAK1486" s="411"/>
      <c r="XAL1486" s="411"/>
      <c r="XAM1486" s="411"/>
      <c r="XAN1486" s="412"/>
      <c r="XAO1486" s="412"/>
      <c r="XAP1486" s="412"/>
      <c r="XAQ1486" s="411"/>
      <c r="XAR1486" s="411"/>
      <c r="XAS1486" s="413"/>
      <c r="XAT1486" s="413"/>
      <c r="XAU1486" s="433"/>
      <c r="XAV1486" s="413"/>
      <c r="XAW1486" s="411"/>
      <c r="XAX1486" s="411"/>
      <c r="XAY1486" s="411"/>
      <c r="XAZ1486" s="412"/>
      <c r="XBA1486" s="412"/>
      <c r="XBB1486" s="412"/>
      <c r="XBC1486" s="411"/>
      <c r="XBD1486" s="411"/>
      <c r="XBE1486" s="413"/>
      <c r="XBF1486" s="413"/>
      <c r="XBG1486" s="433"/>
      <c r="XBH1486" s="413"/>
      <c r="XBI1486" s="411"/>
      <c r="XBJ1486" s="411"/>
      <c r="XBK1486" s="411"/>
      <c r="XBL1486" s="412"/>
      <c r="XBM1486" s="412"/>
      <c r="XBN1486" s="412"/>
      <c r="XBO1486" s="411"/>
      <c r="XBP1486" s="411"/>
      <c r="XBQ1486" s="413"/>
      <c r="XBR1486" s="413"/>
      <c r="XBS1486" s="433"/>
      <c r="XBT1486" s="413"/>
      <c r="XBU1486" s="411"/>
      <c r="XBV1486" s="411"/>
      <c r="XBW1486" s="411"/>
      <c r="XBX1486" s="412"/>
      <c r="XBY1486" s="412"/>
      <c r="XBZ1486" s="412"/>
      <c r="XCA1486" s="411"/>
      <c r="XCB1486" s="411"/>
      <c r="XCC1486" s="413"/>
      <c r="XCD1486" s="413"/>
      <c r="XCE1486" s="433"/>
      <c r="XCF1486" s="413"/>
      <c r="XCG1486" s="411"/>
      <c r="XCH1486" s="411"/>
      <c r="XCI1486" s="411"/>
      <c r="XCJ1486" s="412"/>
      <c r="XCK1486" s="412"/>
      <c r="XCL1486" s="412"/>
      <c r="XCM1486" s="411"/>
      <c r="XCN1486" s="411"/>
      <c r="XCO1486" s="413"/>
      <c r="XCP1486" s="413"/>
      <c r="XCQ1486" s="433"/>
      <c r="XCR1486" s="413"/>
      <c r="XCS1486" s="411"/>
      <c r="XCT1486" s="411"/>
      <c r="XCU1486" s="411"/>
      <c r="XCV1486" s="412"/>
      <c r="XCW1486" s="412"/>
      <c r="XCX1486" s="412"/>
      <c r="XCY1486" s="411"/>
      <c r="XCZ1486" s="411"/>
      <c r="XDA1486" s="413"/>
      <c r="XDB1486" s="413"/>
      <c r="XDC1486" s="433"/>
      <c r="XDD1486" s="413"/>
      <c r="XDE1486" s="411"/>
      <c r="XDF1486" s="411"/>
      <c r="XDG1486" s="411"/>
      <c r="XDH1486" s="412"/>
      <c r="XDI1486" s="412"/>
      <c r="XDJ1486" s="412"/>
      <c r="XDK1486" s="411"/>
      <c r="XDL1486" s="411"/>
      <c r="XDM1486" s="413"/>
      <c r="XDN1486" s="413"/>
      <c r="XDO1486" s="433"/>
      <c r="XDP1486" s="413"/>
      <c r="XDQ1486" s="411"/>
      <c r="XDR1486" s="411"/>
      <c r="XDS1486" s="411"/>
      <c r="XDT1486" s="412"/>
      <c r="XDU1486" s="412"/>
      <c r="XDV1486" s="412"/>
      <c r="XDW1486" s="411"/>
      <c r="XDX1486" s="411"/>
      <c r="XDY1486" s="413"/>
      <c r="XDZ1486" s="413"/>
      <c r="XEA1486" s="433"/>
      <c r="XEB1486" s="413"/>
      <c r="XEC1486" s="411"/>
      <c r="XED1486" s="411"/>
      <c r="XEE1486" s="411"/>
      <c r="XEF1486" s="412"/>
      <c r="XEG1486" s="412"/>
      <c r="XEH1486" s="412"/>
      <c r="XEI1486" s="411"/>
      <c r="XEJ1486" s="411"/>
      <c r="XEK1486" s="413"/>
      <c r="XEL1486" s="413"/>
      <c r="XEM1486" s="433"/>
      <c r="XEN1486" s="413"/>
      <c r="XEO1486" s="411"/>
      <c r="XEP1486" s="411"/>
      <c r="XEQ1486" s="411"/>
      <c r="XER1486" s="412"/>
      <c r="XES1486" s="412"/>
      <c r="XET1486" s="412"/>
      <c r="XEU1486" s="411"/>
      <c r="XEV1486" s="411"/>
      <c r="XEW1486" s="413"/>
      <c r="XEX1486" s="413"/>
      <c r="XEY1486" s="433"/>
      <c r="XEZ1486" s="413"/>
      <c r="XFA1486" s="411"/>
      <c r="XFB1486" s="411"/>
      <c r="XFC1486" s="411"/>
      <c r="XFD1486" s="412"/>
    </row>
    <row r="1487" spans="1:16384" s="96" customFormat="1">
      <c r="A1487" s="90"/>
      <c r="B1487" s="90"/>
      <c r="C1487" s="125"/>
      <c r="D1487" s="130"/>
      <c r="E1487" s="130"/>
      <c r="F1487" s="93"/>
      <c r="G1487" s="91"/>
      <c r="H1487" s="90"/>
      <c r="I1487" s="210">
        <f>SUM(I1389:I1484)</f>
        <v>84022339</v>
      </c>
      <c r="J1487" s="229">
        <f>SUM(I1389:I1405,I1409,I1411:I1484)</f>
        <v>81283439</v>
      </c>
      <c r="K1487" s="409">
        <f>SUM(I1406:I1408,I1410)</f>
        <v>2738900</v>
      </c>
      <c r="L1487" s="206"/>
    </row>
    <row r="1488" spans="1:16384" s="96" customFormat="1">
      <c r="A1488" s="90"/>
      <c r="B1488" s="90"/>
      <c r="C1488" s="125"/>
      <c r="D1488" s="130"/>
      <c r="E1488" s="130"/>
      <c r="F1488" s="93"/>
      <c r="G1488" s="91"/>
      <c r="H1488" s="90"/>
      <c r="I1488" s="210"/>
      <c r="J1488" s="90"/>
      <c r="L1488" s="206"/>
    </row>
  </sheetData>
  <autoFilter ref="A1195:L1308" xr:uid="{00000000-0009-0000-0000-000000000000}"/>
  <phoneticPr fontId="4" type="noConversion"/>
  <pageMargins left="0.31496062992125984" right="0.31496062992125984" top="0.74803149606299213" bottom="0.74803149606299213" header="0.31496062992125984" footer="0.31496062992125984"/>
  <pageSetup paperSize="12" scale="4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4"/>
  <dimension ref="A1:T47"/>
  <sheetViews>
    <sheetView zoomScaleNormal="100" workbookViewId="0">
      <selection activeCell="I21" sqref="I21"/>
    </sheetView>
  </sheetViews>
  <sheetFormatPr defaultRowHeight="16.5"/>
  <cols>
    <col min="3" max="3" width="10.25" bestFit="1" customWidth="1"/>
    <col min="6" max="6" width="9" style="82" customWidth="1"/>
    <col min="16" max="16" width="9.75" customWidth="1"/>
  </cols>
  <sheetData>
    <row r="1" spans="1:17">
      <c r="G1" s="82"/>
      <c r="H1" s="82"/>
      <c r="I1" s="82"/>
      <c r="J1" s="82"/>
      <c r="K1" s="82"/>
      <c r="L1" s="82"/>
      <c r="M1" s="82"/>
      <c r="N1" s="82"/>
      <c r="O1" s="82"/>
    </row>
    <row r="2" spans="1:17">
      <c r="A2" s="152" t="s">
        <v>891</v>
      </c>
      <c r="B2" s="152" t="s">
        <v>892</v>
      </c>
      <c r="C2" s="152" t="s">
        <v>894</v>
      </c>
      <c r="D2" s="152" t="s">
        <v>895</v>
      </c>
      <c r="E2" s="152" t="s">
        <v>896</v>
      </c>
      <c r="F2" s="152" t="s">
        <v>893</v>
      </c>
      <c r="G2" s="82"/>
      <c r="H2" s="82"/>
      <c r="I2" s="82"/>
      <c r="J2" s="82"/>
      <c r="K2" s="82"/>
      <c r="L2" s="82"/>
      <c r="M2" s="82"/>
      <c r="N2" s="82"/>
      <c r="O2" s="82"/>
      <c r="Q2" s="83"/>
    </row>
    <row r="3" spans="1:17">
      <c r="A3" s="152">
        <v>93</v>
      </c>
      <c r="B3" s="153">
        <v>1</v>
      </c>
      <c r="C3" s="153">
        <v>6</v>
      </c>
      <c r="D3" s="153">
        <v>19</v>
      </c>
      <c r="E3" s="153">
        <v>6</v>
      </c>
      <c r="F3" s="153">
        <f t="shared" ref="F3:F17" si="0">SUM(B3:E3)</f>
        <v>32</v>
      </c>
      <c r="G3" s="82"/>
      <c r="H3" s="82"/>
      <c r="I3" s="82"/>
      <c r="J3" s="82"/>
      <c r="K3" s="82"/>
      <c r="L3" s="82"/>
      <c r="M3" s="82"/>
      <c r="N3" s="82"/>
      <c r="O3" s="82"/>
      <c r="P3" s="84"/>
    </row>
    <row r="4" spans="1:17">
      <c r="A4" s="152">
        <v>94</v>
      </c>
      <c r="B4" s="153">
        <v>1</v>
      </c>
      <c r="C4" s="153">
        <v>9</v>
      </c>
      <c r="D4" s="153">
        <v>20</v>
      </c>
      <c r="E4" s="153">
        <v>7</v>
      </c>
      <c r="F4" s="153">
        <f t="shared" si="0"/>
        <v>37</v>
      </c>
      <c r="G4" s="82"/>
      <c r="H4" s="82"/>
      <c r="I4" s="82"/>
      <c r="J4" s="82"/>
      <c r="K4" s="82"/>
      <c r="L4" s="82"/>
      <c r="M4" s="82"/>
      <c r="N4" s="82"/>
      <c r="O4" s="82"/>
      <c r="P4" s="84"/>
    </row>
    <row r="5" spans="1:17">
      <c r="A5" s="152">
        <v>95</v>
      </c>
      <c r="B5" s="153">
        <v>0</v>
      </c>
      <c r="C5" s="153">
        <v>8</v>
      </c>
      <c r="D5" s="153">
        <v>20</v>
      </c>
      <c r="E5" s="153">
        <v>12</v>
      </c>
      <c r="F5" s="153">
        <f t="shared" si="0"/>
        <v>40</v>
      </c>
      <c r="G5" s="82"/>
      <c r="H5" s="82"/>
      <c r="I5" s="82"/>
      <c r="J5" s="82"/>
      <c r="K5" s="82"/>
      <c r="L5" s="82"/>
      <c r="M5" s="82"/>
      <c r="N5" s="82"/>
      <c r="O5" s="82"/>
      <c r="P5" s="84"/>
    </row>
    <row r="6" spans="1:17">
      <c r="A6" s="152">
        <v>96</v>
      </c>
      <c r="B6" s="153">
        <v>1</v>
      </c>
      <c r="C6" s="153">
        <v>12</v>
      </c>
      <c r="D6" s="153">
        <v>15</v>
      </c>
      <c r="E6" s="153">
        <v>10</v>
      </c>
      <c r="F6" s="153">
        <f t="shared" si="0"/>
        <v>38</v>
      </c>
      <c r="G6" s="82"/>
      <c r="H6" s="82"/>
      <c r="I6" s="82"/>
      <c r="J6" s="82"/>
      <c r="K6" s="82"/>
      <c r="L6" s="82"/>
      <c r="M6" s="82"/>
      <c r="N6" s="82"/>
      <c r="O6" s="82"/>
      <c r="P6" s="84"/>
    </row>
    <row r="7" spans="1:17">
      <c r="A7" s="152">
        <v>97</v>
      </c>
      <c r="B7" s="153">
        <v>0</v>
      </c>
      <c r="C7" s="153">
        <v>14</v>
      </c>
      <c r="D7" s="153">
        <v>17</v>
      </c>
      <c r="E7" s="153">
        <v>12</v>
      </c>
      <c r="F7" s="153">
        <f t="shared" si="0"/>
        <v>43</v>
      </c>
      <c r="G7" s="82"/>
      <c r="H7" s="82"/>
      <c r="I7" s="82"/>
      <c r="J7" s="82"/>
      <c r="K7" s="82"/>
      <c r="L7" s="82"/>
      <c r="M7" s="82"/>
      <c r="N7" s="82"/>
      <c r="O7" s="82"/>
    </row>
    <row r="8" spans="1:17">
      <c r="A8" s="152">
        <v>98</v>
      </c>
      <c r="B8" s="153">
        <v>0</v>
      </c>
      <c r="C8" s="153">
        <v>12</v>
      </c>
      <c r="D8" s="153">
        <v>14</v>
      </c>
      <c r="E8" s="153">
        <v>9</v>
      </c>
      <c r="F8" s="153">
        <f t="shared" si="0"/>
        <v>35</v>
      </c>
      <c r="G8" s="82"/>
      <c r="H8" s="82"/>
      <c r="I8" s="82"/>
      <c r="J8" s="82"/>
      <c r="K8" s="82"/>
      <c r="L8" s="82"/>
      <c r="M8" s="82"/>
      <c r="N8" s="82"/>
      <c r="O8" s="82"/>
      <c r="P8" s="84"/>
    </row>
    <row r="9" spans="1:17">
      <c r="A9" s="152">
        <v>99</v>
      </c>
      <c r="B9" s="153">
        <v>0</v>
      </c>
      <c r="C9" s="153">
        <v>19</v>
      </c>
      <c r="D9" s="153">
        <v>20</v>
      </c>
      <c r="E9" s="153">
        <v>9</v>
      </c>
      <c r="F9" s="153">
        <f t="shared" si="0"/>
        <v>48</v>
      </c>
      <c r="G9" s="82"/>
      <c r="H9" s="82"/>
      <c r="I9" s="82"/>
      <c r="J9" s="82"/>
      <c r="K9" s="82"/>
      <c r="L9" s="82"/>
      <c r="M9" s="82"/>
      <c r="N9" s="82"/>
      <c r="O9" s="82"/>
      <c r="P9" s="84"/>
    </row>
    <row r="10" spans="1:17">
      <c r="A10" s="152">
        <v>100</v>
      </c>
      <c r="B10" s="153">
        <v>0</v>
      </c>
      <c r="C10" s="153">
        <v>19</v>
      </c>
      <c r="D10" s="153">
        <v>22</v>
      </c>
      <c r="E10" s="153">
        <v>18</v>
      </c>
      <c r="F10" s="153">
        <f t="shared" si="0"/>
        <v>59</v>
      </c>
      <c r="G10" s="82"/>
      <c r="H10" s="82"/>
      <c r="I10" s="82"/>
      <c r="J10" s="82"/>
      <c r="K10" s="82"/>
      <c r="L10" s="82"/>
      <c r="M10" s="82"/>
      <c r="N10" s="82"/>
      <c r="O10" s="82"/>
      <c r="P10" s="84"/>
    </row>
    <row r="11" spans="1:17">
      <c r="A11" s="152">
        <v>101</v>
      </c>
      <c r="B11" s="153">
        <v>0</v>
      </c>
      <c r="C11" s="153">
        <v>25</v>
      </c>
      <c r="D11" s="153">
        <v>26</v>
      </c>
      <c r="E11" s="153">
        <v>18</v>
      </c>
      <c r="F11" s="153">
        <f t="shared" si="0"/>
        <v>69</v>
      </c>
      <c r="G11" s="82"/>
      <c r="H11" s="82"/>
      <c r="I11" s="82"/>
      <c r="J11" s="82"/>
      <c r="K11" s="82"/>
      <c r="L11" s="82"/>
      <c r="M11" s="82"/>
      <c r="N11" s="82"/>
      <c r="O11" s="82"/>
      <c r="P11" s="84"/>
    </row>
    <row r="12" spans="1:17">
      <c r="A12" s="152">
        <v>102</v>
      </c>
      <c r="B12" s="153">
        <v>0</v>
      </c>
      <c r="C12" s="153">
        <v>20</v>
      </c>
      <c r="D12" s="153">
        <v>29</v>
      </c>
      <c r="E12" s="153">
        <v>20</v>
      </c>
      <c r="F12" s="153">
        <f t="shared" si="0"/>
        <v>69</v>
      </c>
      <c r="G12" s="82"/>
      <c r="H12" s="82"/>
      <c r="I12" s="82"/>
      <c r="J12" s="82"/>
      <c r="K12" s="82"/>
      <c r="L12" s="82"/>
      <c r="M12" s="82"/>
      <c r="N12" s="82"/>
      <c r="O12" s="82"/>
    </row>
    <row r="13" spans="1:17">
      <c r="A13" s="152">
        <v>103</v>
      </c>
      <c r="B13" s="153">
        <v>0</v>
      </c>
      <c r="C13" s="153">
        <v>20</v>
      </c>
      <c r="D13" s="153">
        <v>27</v>
      </c>
      <c r="E13" s="153">
        <v>19</v>
      </c>
      <c r="F13" s="153">
        <f t="shared" si="0"/>
        <v>66</v>
      </c>
      <c r="G13" s="82"/>
      <c r="H13" s="82"/>
      <c r="I13" s="82"/>
      <c r="J13" s="82"/>
      <c r="K13" s="82"/>
      <c r="L13" s="82"/>
      <c r="M13" s="82"/>
      <c r="N13" s="82"/>
      <c r="O13" s="82"/>
    </row>
    <row r="14" spans="1:17">
      <c r="A14" s="152">
        <v>104</v>
      </c>
      <c r="B14" s="153">
        <v>0</v>
      </c>
      <c r="C14" s="153">
        <v>15</v>
      </c>
      <c r="D14" s="153">
        <v>27</v>
      </c>
      <c r="E14" s="153">
        <v>23</v>
      </c>
      <c r="F14" s="153">
        <f>SUM(B14:E14)</f>
        <v>65</v>
      </c>
      <c r="G14" s="82"/>
      <c r="H14" s="82"/>
      <c r="I14" s="82"/>
      <c r="J14" s="82"/>
      <c r="K14" s="82"/>
      <c r="L14" s="82"/>
      <c r="M14" s="82"/>
      <c r="N14" s="82"/>
      <c r="O14" s="82"/>
    </row>
    <row r="15" spans="1:17">
      <c r="A15" s="152">
        <v>105</v>
      </c>
      <c r="B15" s="153">
        <v>0</v>
      </c>
      <c r="C15" s="153">
        <v>15</v>
      </c>
      <c r="D15" s="153">
        <v>23</v>
      </c>
      <c r="E15" s="153">
        <v>24</v>
      </c>
      <c r="F15" s="153">
        <f t="shared" si="0"/>
        <v>62</v>
      </c>
      <c r="G15" s="82"/>
      <c r="H15" s="82"/>
      <c r="I15" s="82"/>
      <c r="J15" s="82"/>
      <c r="K15" s="82"/>
      <c r="L15" s="82"/>
      <c r="M15" s="82"/>
      <c r="N15" s="82"/>
      <c r="O15" s="82"/>
    </row>
    <row r="16" spans="1:17">
      <c r="A16" s="152">
        <v>106</v>
      </c>
      <c r="B16" s="153">
        <v>0</v>
      </c>
      <c r="C16" s="153">
        <v>15</v>
      </c>
      <c r="D16" s="153">
        <v>35</v>
      </c>
      <c r="E16" s="153">
        <v>29</v>
      </c>
      <c r="F16" s="153">
        <f t="shared" si="0"/>
        <v>79</v>
      </c>
      <c r="G16" s="82"/>
      <c r="H16" s="82"/>
      <c r="I16" s="82"/>
      <c r="J16" s="82"/>
      <c r="K16" s="82"/>
      <c r="L16" s="82"/>
      <c r="M16" s="82"/>
      <c r="N16" s="82"/>
      <c r="O16" s="82"/>
    </row>
    <row r="17" spans="1:15">
      <c r="A17" s="152">
        <v>107</v>
      </c>
      <c r="B17" s="153">
        <v>0</v>
      </c>
      <c r="C17" s="153">
        <v>7</v>
      </c>
      <c r="D17" s="153">
        <v>22</v>
      </c>
      <c r="E17" s="153">
        <v>22</v>
      </c>
      <c r="F17" s="153">
        <f t="shared" si="0"/>
        <v>51</v>
      </c>
      <c r="G17" s="82"/>
      <c r="H17" s="82"/>
      <c r="I17" s="82"/>
      <c r="J17" s="82"/>
      <c r="K17" s="82"/>
      <c r="L17" s="82"/>
      <c r="M17" s="82"/>
      <c r="N17" s="82"/>
      <c r="O17" s="82"/>
    </row>
    <row r="18" spans="1:15">
      <c r="A18" s="152">
        <v>108</v>
      </c>
      <c r="B18" s="153">
        <v>0</v>
      </c>
      <c r="C18" s="153">
        <v>22</v>
      </c>
      <c r="D18" s="153">
        <v>30</v>
      </c>
      <c r="E18" s="153">
        <v>25</v>
      </c>
      <c r="F18" s="153">
        <f t="shared" ref="F18:F25" si="1">SUM(B18:E18)</f>
        <v>77</v>
      </c>
      <c r="G18" s="82"/>
      <c r="H18" s="82"/>
      <c r="I18" s="82"/>
      <c r="J18" s="82"/>
      <c r="K18" s="82"/>
      <c r="L18" s="82"/>
      <c r="M18" s="82"/>
      <c r="N18" s="82"/>
      <c r="O18" s="82"/>
    </row>
    <row r="19" spans="1:15">
      <c r="A19" s="152">
        <v>109</v>
      </c>
      <c r="B19" s="153">
        <v>0</v>
      </c>
      <c r="C19" s="153">
        <v>19</v>
      </c>
      <c r="D19" s="153">
        <v>25</v>
      </c>
      <c r="E19" s="153">
        <v>32</v>
      </c>
      <c r="F19" s="153">
        <f t="shared" si="1"/>
        <v>76</v>
      </c>
      <c r="G19" s="82"/>
      <c r="H19" s="82"/>
      <c r="I19" s="82"/>
      <c r="J19" s="82"/>
      <c r="K19" s="82"/>
      <c r="L19" s="82"/>
      <c r="M19" s="82"/>
      <c r="N19" s="82"/>
      <c r="O19" s="82"/>
    </row>
    <row r="20" spans="1:15">
      <c r="A20" s="152">
        <v>110</v>
      </c>
      <c r="B20" s="153">
        <v>0</v>
      </c>
      <c r="C20" s="153">
        <v>32</v>
      </c>
      <c r="D20" s="153">
        <v>23</v>
      </c>
      <c r="E20" s="153">
        <v>32</v>
      </c>
      <c r="F20" s="153">
        <f t="shared" si="1"/>
        <v>87</v>
      </c>
      <c r="G20" s="82"/>
      <c r="H20" s="82"/>
      <c r="I20" s="82"/>
      <c r="J20" s="82"/>
      <c r="K20" s="82"/>
      <c r="L20" s="82"/>
      <c r="M20" s="82"/>
      <c r="N20" s="82"/>
      <c r="O20" s="82"/>
    </row>
    <row r="21" spans="1:15">
      <c r="A21" s="152">
        <v>111</v>
      </c>
      <c r="B21" s="153">
        <v>0</v>
      </c>
      <c r="C21" s="153">
        <v>24</v>
      </c>
      <c r="D21" s="153">
        <v>17</v>
      </c>
      <c r="E21" s="153">
        <v>33</v>
      </c>
      <c r="F21" s="153">
        <f t="shared" si="1"/>
        <v>74</v>
      </c>
      <c r="G21" s="82"/>
      <c r="H21" s="82"/>
      <c r="I21" s="82"/>
      <c r="J21" s="82"/>
      <c r="K21" s="82"/>
      <c r="L21" s="82"/>
      <c r="M21" s="82"/>
      <c r="N21" s="82"/>
      <c r="O21" s="82"/>
    </row>
    <row r="22" spans="1:15">
      <c r="A22" s="152">
        <v>112</v>
      </c>
      <c r="B22" s="153">
        <v>0</v>
      </c>
      <c r="C22" s="153">
        <v>33</v>
      </c>
      <c r="D22" s="153">
        <v>21</v>
      </c>
      <c r="E22" s="153">
        <v>34</v>
      </c>
      <c r="F22" s="153">
        <f t="shared" si="1"/>
        <v>88</v>
      </c>
      <c r="G22" s="82"/>
      <c r="H22" s="82"/>
      <c r="I22" s="82"/>
      <c r="J22" s="82"/>
      <c r="K22" s="82"/>
      <c r="L22" s="82"/>
      <c r="M22" s="82"/>
      <c r="N22" s="82"/>
      <c r="O22" s="82"/>
    </row>
    <row r="23" spans="1:15">
      <c r="A23" s="152">
        <v>113</v>
      </c>
      <c r="B23" s="153">
        <v>0</v>
      </c>
      <c r="C23" s="153">
        <v>22</v>
      </c>
      <c r="D23" s="153">
        <v>35</v>
      </c>
      <c r="E23" s="153">
        <v>40</v>
      </c>
      <c r="F23" s="153">
        <f t="shared" si="1"/>
        <v>97</v>
      </c>
      <c r="G23" s="82"/>
      <c r="H23" s="82"/>
      <c r="I23" s="82"/>
      <c r="J23" s="82"/>
      <c r="K23" s="82"/>
      <c r="L23" s="82"/>
      <c r="M23" s="82"/>
      <c r="N23" s="82"/>
      <c r="O23" s="82"/>
    </row>
    <row r="24" spans="1:15">
      <c r="A24" s="152">
        <v>114</v>
      </c>
      <c r="B24" s="153">
        <v>0</v>
      </c>
      <c r="C24" s="153">
        <v>20</v>
      </c>
      <c r="D24" s="153">
        <v>32</v>
      </c>
      <c r="E24" s="153">
        <v>35</v>
      </c>
      <c r="F24" s="153">
        <f t="shared" si="1"/>
        <v>87</v>
      </c>
      <c r="G24" s="82"/>
      <c r="H24" s="82"/>
      <c r="I24" s="82"/>
      <c r="J24" s="82"/>
      <c r="K24" s="82"/>
      <c r="L24" s="82"/>
      <c r="M24" s="82"/>
      <c r="N24" s="82"/>
      <c r="O24" s="82"/>
    </row>
    <row r="25" spans="1:15">
      <c r="A25" s="152">
        <v>115</v>
      </c>
      <c r="B25" s="153">
        <v>0</v>
      </c>
      <c r="C25" s="153">
        <v>28</v>
      </c>
      <c r="D25" s="153">
        <v>27</v>
      </c>
      <c r="E25" s="153">
        <v>41</v>
      </c>
      <c r="F25" s="153">
        <f t="shared" si="1"/>
        <v>96</v>
      </c>
      <c r="G25" s="82"/>
      <c r="H25" s="82"/>
      <c r="I25" s="82"/>
      <c r="J25" s="82"/>
      <c r="K25" s="82"/>
      <c r="L25" s="82"/>
      <c r="M25" s="82"/>
      <c r="N25" s="82"/>
      <c r="O25" s="82"/>
    </row>
    <row r="26" spans="1:15">
      <c r="A26" s="152" t="s">
        <v>893</v>
      </c>
      <c r="B26" s="153">
        <f>SUM(B3:B17)</f>
        <v>3</v>
      </c>
      <c r="C26" s="153">
        <f>SUM(C3:C25)</f>
        <v>416</v>
      </c>
      <c r="D26" s="153">
        <f>SUM(D3:D25)</f>
        <v>546</v>
      </c>
      <c r="E26" s="153">
        <f>SUM(E3:E25)</f>
        <v>510</v>
      </c>
      <c r="F26" s="153">
        <f>SUM(F3:F25)</f>
        <v>1475</v>
      </c>
      <c r="G26" s="82"/>
      <c r="H26" s="82"/>
      <c r="I26" s="82"/>
      <c r="J26" s="82"/>
      <c r="K26" s="82"/>
      <c r="L26" s="82"/>
      <c r="M26" s="82"/>
      <c r="N26" s="82"/>
      <c r="O26" s="82"/>
    </row>
    <row r="27" spans="1:15">
      <c r="A27" s="82"/>
      <c r="B27" s="82"/>
      <c r="C27" s="82"/>
      <c r="D27" s="82"/>
      <c r="E27" s="82"/>
      <c r="G27" s="82"/>
      <c r="H27" s="82"/>
      <c r="I27" s="82"/>
      <c r="J27" s="82"/>
      <c r="K27" s="82"/>
    </row>
    <row r="28" spans="1:15">
      <c r="A28" s="82"/>
      <c r="B28" s="82"/>
      <c r="C28" s="82"/>
      <c r="D28" s="82"/>
      <c r="E28" s="82"/>
      <c r="G28" s="82"/>
      <c r="H28" s="82"/>
      <c r="I28" s="82"/>
      <c r="J28" s="82"/>
      <c r="K28" s="82"/>
    </row>
    <row r="46" spans="1:20">
      <c r="A46" s="37"/>
      <c r="B46" s="38">
        <v>93</v>
      </c>
      <c r="C46" s="38">
        <v>94</v>
      </c>
      <c r="D46" s="38">
        <v>95</v>
      </c>
      <c r="E46" s="38">
        <v>96</v>
      </c>
      <c r="F46" s="38">
        <v>97</v>
      </c>
      <c r="G46" s="38">
        <v>98</v>
      </c>
      <c r="H46" s="38">
        <v>99</v>
      </c>
      <c r="I46" s="38">
        <v>100</v>
      </c>
      <c r="J46" s="38">
        <v>101</v>
      </c>
      <c r="K46" s="38">
        <v>102</v>
      </c>
      <c r="L46" s="38">
        <v>103</v>
      </c>
      <c r="M46" s="38">
        <v>104</v>
      </c>
      <c r="N46" s="38">
        <v>105</v>
      </c>
      <c r="O46" s="38">
        <v>106</v>
      </c>
      <c r="P46" s="38">
        <v>107</v>
      </c>
      <c r="Q46" s="38">
        <v>108</v>
      </c>
      <c r="R46" s="38">
        <v>109</v>
      </c>
      <c r="S46" s="38">
        <v>110</v>
      </c>
      <c r="T46" s="38">
        <v>111</v>
      </c>
    </row>
    <row r="47" spans="1:20" ht="66">
      <c r="A47" s="35" t="s">
        <v>897</v>
      </c>
      <c r="B47" s="36">
        <v>0.2</v>
      </c>
      <c r="C47" s="36">
        <v>0.23699999999999999</v>
      </c>
      <c r="D47" s="36">
        <v>0.2258</v>
      </c>
      <c r="E47" s="36">
        <v>0.2165</v>
      </c>
      <c r="F47" s="151">
        <v>0.23880000000000001</v>
      </c>
      <c r="G47" s="36">
        <v>0.20469999999999999</v>
      </c>
      <c r="H47" s="36">
        <v>0.25580000000000003</v>
      </c>
      <c r="I47" s="36">
        <v>0.2336</v>
      </c>
      <c r="J47" s="36">
        <v>0.2321</v>
      </c>
      <c r="K47" s="36">
        <f>69/299</f>
        <v>0.23076923076923078</v>
      </c>
      <c r="L47" s="36">
        <f>66/307</f>
        <v>0.21498371335504887</v>
      </c>
      <c r="M47" s="36">
        <f>67/316</f>
        <v>0.21202531645569619</v>
      </c>
      <c r="N47" s="36">
        <f>63/318</f>
        <v>0.19811320754716982</v>
      </c>
      <c r="O47" s="36">
        <v>0.25159999999999999</v>
      </c>
      <c r="P47" s="36">
        <v>0.1714</v>
      </c>
      <c r="Q47" s="36">
        <v>0.2273</v>
      </c>
      <c r="R47" s="36">
        <f>76/345</f>
        <v>0.22028985507246376</v>
      </c>
      <c r="S47" s="36"/>
      <c r="T47" s="342"/>
    </row>
  </sheetData>
  <phoneticPr fontId="31"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3"/>
  <dimension ref="A1:AA55"/>
  <sheetViews>
    <sheetView tabSelected="1" zoomScale="85" zoomScaleNormal="85" workbookViewId="0">
      <pane xSplit="1" topLeftCell="S1" activePane="topRight" state="frozen"/>
      <selection activeCell="A25" sqref="A25"/>
      <selection pane="topRight" activeCell="W39" sqref="W39"/>
    </sheetView>
  </sheetViews>
  <sheetFormatPr defaultRowHeight="16.5"/>
  <cols>
    <col min="1" max="1" width="27.25" customWidth="1"/>
    <col min="2" max="11" width="11.5" bestFit="1" customWidth="1"/>
    <col min="12" max="14" width="11.125" customWidth="1"/>
    <col min="15" max="15" width="11.5" bestFit="1" customWidth="1"/>
    <col min="16" max="19" width="11.125" customWidth="1"/>
    <col min="20" max="20" width="12.625" bestFit="1" customWidth="1"/>
    <col min="21" max="24" width="12.625" customWidth="1"/>
    <col min="25" max="25" width="12.125" customWidth="1"/>
    <col min="26" max="26" width="10.5" bestFit="1" customWidth="1"/>
    <col min="28" max="28" width="9.5" bestFit="1" customWidth="1"/>
  </cols>
  <sheetData>
    <row r="1" spans="1:27" ht="19.5">
      <c r="A1" s="441" t="s">
        <v>5232</v>
      </c>
      <c r="B1" s="441"/>
      <c r="C1" s="441"/>
      <c r="D1" s="441"/>
      <c r="E1" s="441"/>
      <c r="F1" s="441"/>
      <c r="G1" s="441"/>
      <c r="H1" s="441"/>
      <c r="I1" s="441"/>
      <c r="J1" s="441"/>
      <c r="K1" s="441"/>
      <c r="L1" s="441"/>
      <c r="M1" s="441"/>
      <c r="N1" s="441"/>
      <c r="O1" s="441"/>
      <c r="P1" s="441"/>
      <c r="Q1" s="441"/>
      <c r="R1" s="441"/>
      <c r="S1" s="441"/>
      <c r="T1" s="441"/>
    </row>
    <row r="2" spans="1:27">
      <c r="A2" s="4" t="s">
        <v>2369</v>
      </c>
      <c r="B2" s="22">
        <v>93</v>
      </c>
      <c r="C2" s="22">
        <v>94</v>
      </c>
      <c r="D2" s="22">
        <v>95</v>
      </c>
      <c r="E2" s="22">
        <v>96</v>
      </c>
      <c r="F2" s="22">
        <v>97</v>
      </c>
      <c r="G2" s="22">
        <v>98</v>
      </c>
      <c r="H2" s="22">
        <v>99</v>
      </c>
      <c r="I2" s="22">
        <v>100</v>
      </c>
      <c r="J2" s="22">
        <v>101</v>
      </c>
      <c r="K2" s="22">
        <v>102</v>
      </c>
      <c r="L2" s="22">
        <v>103</v>
      </c>
      <c r="M2" s="22">
        <v>104</v>
      </c>
      <c r="N2" s="22">
        <v>105</v>
      </c>
      <c r="O2" s="22">
        <v>106</v>
      </c>
      <c r="P2" s="22">
        <v>107</v>
      </c>
      <c r="Q2" s="22">
        <v>108</v>
      </c>
      <c r="R2" s="22">
        <v>109</v>
      </c>
      <c r="S2" s="22">
        <v>110</v>
      </c>
      <c r="T2" s="22">
        <v>111</v>
      </c>
      <c r="U2" s="22">
        <v>112</v>
      </c>
      <c r="V2" s="22">
        <v>113</v>
      </c>
      <c r="W2" s="22">
        <v>114</v>
      </c>
      <c r="X2" s="22">
        <v>115</v>
      </c>
      <c r="Y2" s="405" t="s">
        <v>5476</v>
      </c>
    </row>
    <row r="3" spans="1:27">
      <c r="A3" t="s">
        <v>1325</v>
      </c>
      <c r="B3" s="1">
        <v>2</v>
      </c>
      <c r="C3" s="1">
        <v>2</v>
      </c>
      <c r="D3" s="1">
        <v>5</v>
      </c>
      <c r="E3" s="1">
        <v>3</v>
      </c>
      <c r="F3" s="1">
        <v>1</v>
      </c>
      <c r="G3" s="1">
        <v>2</v>
      </c>
      <c r="H3" s="1">
        <v>4</v>
      </c>
      <c r="I3" s="1">
        <v>2</v>
      </c>
      <c r="J3" s="1">
        <v>2</v>
      </c>
      <c r="K3" s="1">
        <v>1</v>
      </c>
      <c r="L3" s="1">
        <v>3</v>
      </c>
      <c r="M3" s="1">
        <v>3</v>
      </c>
      <c r="N3" s="1">
        <v>2</v>
      </c>
      <c r="O3" s="1">
        <v>2</v>
      </c>
      <c r="P3" s="1">
        <v>3</v>
      </c>
      <c r="Q3" s="1">
        <v>4</v>
      </c>
      <c r="R3" s="1">
        <v>8</v>
      </c>
      <c r="S3" s="1">
        <v>5</v>
      </c>
      <c r="T3" s="1">
        <v>2</v>
      </c>
      <c r="U3" s="1">
        <v>0</v>
      </c>
      <c r="V3" s="1">
        <v>5</v>
      </c>
      <c r="W3" s="1">
        <v>5</v>
      </c>
      <c r="X3" s="1">
        <v>4</v>
      </c>
      <c r="Y3" s="21">
        <f>SUM(B3:X3)</f>
        <v>70</v>
      </c>
      <c r="Z3" s="369"/>
      <c r="AA3" s="370"/>
    </row>
    <row r="4" spans="1:27">
      <c r="A4" t="s">
        <v>907</v>
      </c>
      <c r="B4" s="1">
        <v>6</v>
      </c>
      <c r="C4" s="1">
        <v>4</v>
      </c>
      <c r="D4" s="1">
        <v>2</v>
      </c>
      <c r="E4" s="1">
        <v>4</v>
      </c>
      <c r="F4" s="1">
        <v>5</v>
      </c>
      <c r="G4" s="1">
        <v>9</v>
      </c>
      <c r="H4" s="1">
        <v>8</v>
      </c>
      <c r="I4" s="1">
        <v>13</v>
      </c>
      <c r="J4" s="1">
        <v>5</v>
      </c>
      <c r="K4" s="1">
        <v>10</v>
      </c>
      <c r="L4" s="1">
        <v>18</v>
      </c>
      <c r="M4" s="1">
        <v>23</v>
      </c>
      <c r="N4" s="1">
        <v>24</v>
      </c>
      <c r="O4" s="1">
        <v>23</v>
      </c>
      <c r="P4" s="1">
        <v>25</v>
      </c>
      <c r="Q4" s="1">
        <v>20</v>
      </c>
      <c r="R4" s="1">
        <v>24</v>
      </c>
      <c r="S4" s="1">
        <v>25</v>
      </c>
      <c r="T4" s="1">
        <v>28</v>
      </c>
      <c r="U4" s="1">
        <v>32</v>
      </c>
      <c r="V4" s="1">
        <v>34</v>
      </c>
      <c r="W4" s="1">
        <v>45</v>
      </c>
      <c r="X4" s="1">
        <v>44</v>
      </c>
      <c r="Y4" s="21">
        <f>SUM(B4:X4)</f>
        <v>431</v>
      </c>
      <c r="Z4" s="369"/>
      <c r="AA4" s="370"/>
    </row>
    <row r="5" spans="1:27">
      <c r="A5" t="s">
        <v>908</v>
      </c>
      <c r="B5" s="1">
        <v>30</v>
      </c>
      <c r="C5" s="1">
        <v>35</v>
      </c>
      <c r="D5" s="1">
        <v>35</v>
      </c>
      <c r="E5" s="1">
        <v>35</v>
      </c>
      <c r="F5" s="1">
        <v>42</v>
      </c>
      <c r="G5" s="1">
        <v>33</v>
      </c>
      <c r="H5" s="1">
        <v>44</v>
      </c>
      <c r="I5" s="1">
        <v>57</v>
      </c>
      <c r="J5" s="1">
        <v>67</v>
      </c>
      <c r="K5" s="1">
        <v>68</v>
      </c>
      <c r="L5" s="1">
        <v>62</v>
      </c>
      <c r="M5" s="1">
        <v>62</v>
      </c>
      <c r="N5" s="1">
        <v>60</v>
      </c>
      <c r="O5" s="1">
        <v>77</v>
      </c>
      <c r="P5" s="1">
        <v>51</v>
      </c>
      <c r="Q5" s="1">
        <v>73</v>
      </c>
      <c r="R5" s="1">
        <v>68</v>
      </c>
      <c r="S5" s="1">
        <v>82</v>
      </c>
      <c r="T5" s="1">
        <v>72</v>
      </c>
      <c r="U5" s="1">
        <v>88</v>
      </c>
      <c r="V5" s="1">
        <v>92</v>
      </c>
      <c r="W5" s="1">
        <v>81</v>
      </c>
      <c r="X5" s="1">
        <v>92</v>
      </c>
      <c r="Y5" s="21">
        <f>SUM(B5:X5)</f>
        <v>1406</v>
      </c>
      <c r="Z5" s="369"/>
      <c r="AA5" s="370"/>
    </row>
    <row r="6" spans="1:27">
      <c r="A6" s="20" t="s">
        <v>906</v>
      </c>
      <c r="B6" s="21">
        <f t="shared" ref="B6:G6" si="0">SUM(B3:B5)</f>
        <v>38</v>
      </c>
      <c r="C6" s="21">
        <f t="shared" si="0"/>
        <v>41</v>
      </c>
      <c r="D6" s="21">
        <f t="shared" si="0"/>
        <v>42</v>
      </c>
      <c r="E6" s="21">
        <f t="shared" si="0"/>
        <v>42</v>
      </c>
      <c r="F6" s="21">
        <f t="shared" si="0"/>
        <v>48</v>
      </c>
      <c r="G6" s="21">
        <f t="shared" si="0"/>
        <v>44</v>
      </c>
      <c r="H6" s="21">
        <f t="shared" ref="H6:M6" si="1">SUM(H3:H5)</f>
        <v>56</v>
      </c>
      <c r="I6" s="21">
        <f t="shared" si="1"/>
        <v>72</v>
      </c>
      <c r="J6" s="21">
        <f t="shared" si="1"/>
        <v>74</v>
      </c>
      <c r="K6" s="21">
        <f t="shared" si="1"/>
        <v>79</v>
      </c>
      <c r="L6" s="21">
        <f t="shared" si="1"/>
        <v>83</v>
      </c>
      <c r="M6" s="21">
        <f t="shared" si="1"/>
        <v>88</v>
      </c>
      <c r="N6" s="21">
        <f>SUM(N3:N5)</f>
        <v>86</v>
      </c>
      <c r="O6" s="21">
        <f>SUM(O3:O5)</f>
        <v>102</v>
      </c>
      <c r="P6" s="21">
        <f>SUM(P3:P5)</f>
        <v>79</v>
      </c>
      <c r="Q6" s="21">
        <f>SUM(Q3:Q5)</f>
        <v>97</v>
      </c>
      <c r="R6" s="21">
        <f>R3+R4+R5</f>
        <v>100</v>
      </c>
      <c r="S6" s="21">
        <f>SUM(S3:S5)</f>
        <v>112</v>
      </c>
      <c r="T6" s="21">
        <v>97</v>
      </c>
      <c r="U6" s="21">
        <v>120</v>
      </c>
      <c r="V6" s="21">
        <f>SUM(V3:V5)</f>
        <v>131</v>
      </c>
      <c r="W6" s="21">
        <f>SUM(W3:W5)</f>
        <v>131</v>
      </c>
      <c r="X6" s="21">
        <f>SUM(X3:X5)</f>
        <v>140</v>
      </c>
      <c r="Y6" s="21">
        <f>SUM(B6:X6)</f>
        <v>1902</v>
      </c>
    </row>
    <row r="7" spans="1:27">
      <c r="B7" s="2"/>
      <c r="C7" s="23"/>
      <c r="D7" s="23"/>
      <c r="E7" s="23"/>
      <c r="F7" s="23"/>
      <c r="G7" s="23"/>
      <c r="H7" s="23"/>
      <c r="L7" s="17"/>
      <c r="M7" s="18"/>
      <c r="N7" s="18"/>
      <c r="O7" s="18"/>
      <c r="P7" s="18"/>
      <c r="Q7" s="18"/>
      <c r="R7" s="18"/>
      <c r="S7" s="18"/>
    </row>
    <row r="8" spans="1:27">
      <c r="B8" s="2"/>
      <c r="C8" s="2"/>
      <c r="D8" s="2"/>
      <c r="L8" s="17"/>
      <c r="M8" s="18"/>
      <c r="N8" s="18"/>
      <c r="O8" s="18"/>
      <c r="P8" s="18"/>
      <c r="Q8" s="18"/>
      <c r="R8" s="18"/>
      <c r="S8" s="18"/>
    </row>
    <row r="9" spans="1:27">
      <c r="B9" s="2"/>
      <c r="C9" s="2"/>
      <c r="D9" s="2"/>
      <c r="M9" s="18"/>
      <c r="N9" s="18"/>
      <c r="O9" s="18"/>
      <c r="P9" s="18"/>
      <c r="Q9" s="18"/>
      <c r="R9" s="18"/>
      <c r="S9" s="18"/>
    </row>
    <row r="10" spans="1:27">
      <c r="B10" s="2"/>
      <c r="C10" s="2"/>
      <c r="D10" s="2"/>
      <c r="M10" s="19"/>
      <c r="N10" s="19"/>
      <c r="O10" s="19"/>
      <c r="P10" s="19"/>
      <c r="Q10" s="19"/>
      <c r="R10" s="19"/>
      <c r="S10" s="19"/>
    </row>
    <row r="11" spans="1:27">
      <c r="B11" s="2"/>
      <c r="C11" s="2"/>
      <c r="D11" s="2"/>
    </row>
    <row r="12" spans="1:27">
      <c r="B12" s="2"/>
      <c r="C12" s="2"/>
      <c r="D12" s="2"/>
    </row>
    <row r="13" spans="1:27">
      <c r="B13" s="2"/>
      <c r="C13" s="2"/>
      <c r="D13" s="2"/>
    </row>
    <row r="14" spans="1:27">
      <c r="B14" s="2"/>
      <c r="C14" s="2"/>
      <c r="D14" s="2"/>
    </row>
    <row r="15" spans="1:27">
      <c r="B15" s="2"/>
      <c r="C15" s="2"/>
      <c r="D15" s="2"/>
    </row>
    <row r="16" spans="1:27">
      <c r="B16" s="2"/>
      <c r="C16" s="2"/>
      <c r="D16" s="2"/>
    </row>
    <row r="17" spans="1:25">
      <c r="B17" s="2"/>
      <c r="C17" s="2"/>
      <c r="D17" s="2"/>
    </row>
    <row r="18" spans="1:25">
      <c r="B18" s="2"/>
      <c r="C18" s="2"/>
      <c r="D18" s="2"/>
    </row>
    <row r="19" spans="1:25">
      <c r="B19" s="2"/>
      <c r="C19" s="2"/>
      <c r="D19" s="2"/>
    </row>
    <row r="20" spans="1:25">
      <c r="B20" s="2"/>
      <c r="C20" s="2"/>
      <c r="D20" s="2"/>
    </row>
    <row r="21" spans="1:25">
      <c r="B21" s="2"/>
      <c r="C21" s="2"/>
      <c r="D21" s="2"/>
    </row>
    <row r="22" spans="1:25">
      <c r="B22" s="2"/>
      <c r="C22" s="2"/>
      <c r="D22" s="2"/>
    </row>
    <row r="23" spans="1:25">
      <c r="B23" s="2"/>
      <c r="C23" s="2"/>
      <c r="D23" s="2"/>
    </row>
    <row r="24" spans="1:25">
      <c r="B24" s="2"/>
      <c r="C24" s="2"/>
      <c r="D24" s="2"/>
    </row>
    <row r="25" spans="1:25">
      <c r="B25" s="2"/>
      <c r="C25" s="2"/>
      <c r="D25" s="2"/>
    </row>
    <row r="26" spans="1:25">
      <c r="B26" s="2"/>
      <c r="C26" s="2"/>
      <c r="D26" s="2"/>
    </row>
    <row r="27" spans="1:25">
      <c r="B27" s="2"/>
      <c r="C27" s="2"/>
      <c r="D27" s="2"/>
    </row>
    <row r="28" spans="1:25">
      <c r="B28" s="2"/>
      <c r="C28" s="2"/>
      <c r="D28" s="2"/>
    </row>
    <row r="29" spans="1:25">
      <c r="B29" s="2"/>
      <c r="C29" s="2"/>
      <c r="D29" s="2"/>
      <c r="W29" s="435"/>
    </row>
    <row r="30" spans="1:25">
      <c r="B30" s="2"/>
      <c r="C30" s="2"/>
      <c r="D30" s="2"/>
      <c r="U30" s="210"/>
      <c r="V30" s="210"/>
      <c r="W30" s="210"/>
      <c r="X30" s="210"/>
      <c r="Y30" s="210"/>
    </row>
    <row r="31" spans="1:25" ht="19.5">
      <c r="A31" s="441" t="s">
        <v>3908</v>
      </c>
      <c r="B31" s="441"/>
      <c r="C31" s="441"/>
      <c r="D31" s="441"/>
      <c r="E31" s="441"/>
      <c r="F31" s="441"/>
      <c r="G31" s="441"/>
      <c r="H31" s="441"/>
      <c r="I31" s="441"/>
      <c r="J31" s="441"/>
      <c r="K31" s="441"/>
      <c r="L31" s="441"/>
      <c r="M31" s="441"/>
      <c r="N31" s="441"/>
      <c r="O31" s="441"/>
      <c r="P31" s="441"/>
      <c r="Q31" s="441"/>
      <c r="R31" s="441"/>
      <c r="S31" s="441"/>
      <c r="T31" s="441"/>
    </row>
    <row r="32" spans="1:25">
      <c r="A32" s="4" t="s">
        <v>905</v>
      </c>
      <c r="B32" s="22">
        <v>93</v>
      </c>
      <c r="C32" s="22">
        <v>94</v>
      </c>
      <c r="D32" s="22">
        <v>95</v>
      </c>
      <c r="E32" s="22">
        <v>96</v>
      </c>
      <c r="F32" s="22">
        <v>97</v>
      </c>
      <c r="G32" s="22">
        <v>98</v>
      </c>
      <c r="H32" s="22">
        <v>99</v>
      </c>
      <c r="I32" s="22">
        <v>100</v>
      </c>
      <c r="J32" s="22">
        <v>101</v>
      </c>
      <c r="K32" s="22">
        <v>102</v>
      </c>
      <c r="L32" s="22">
        <v>103</v>
      </c>
      <c r="M32" s="53">
        <v>104</v>
      </c>
      <c r="N32" s="53">
        <v>105</v>
      </c>
      <c r="O32" s="53">
        <v>106</v>
      </c>
      <c r="P32" s="53">
        <v>107</v>
      </c>
      <c r="Q32" s="53">
        <v>108</v>
      </c>
      <c r="R32" s="53">
        <v>109</v>
      </c>
      <c r="S32" s="53">
        <v>110</v>
      </c>
      <c r="T32" s="53">
        <v>111</v>
      </c>
      <c r="U32" s="53">
        <v>112</v>
      </c>
      <c r="V32" s="53">
        <v>113</v>
      </c>
      <c r="W32" s="53">
        <v>114</v>
      </c>
      <c r="X32" s="53">
        <v>115</v>
      </c>
      <c r="Y32" s="53" t="s">
        <v>906</v>
      </c>
    </row>
    <row r="33" spans="1:26">
      <c r="A33" t="s">
        <v>1324</v>
      </c>
      <c r="B33" s="40">
        <v>1206940</v>
      </c>
      <c r="C33" s="41">
        <v>954000</v>
      </c>
      <c r="D33" s="41">
        <v>2702585</v>
      </c>
      <c r="E33" s="41">
        <v>1570440</v>
      </c>
      <c r="F33" s="41">
        <v>441000</v>
      </c>
      <c r="G33" s="41">
        <v>1077560</v>
      </c>
      <c r="H33" s="41">
        <v>1802900</v>
      </c>
      <c r="I33" s="41">
        <v>1042640</v>
      </c>
      <c r="J33" s="41">
        <v>929000</v>
      </c>
      <c r="K33" s="41">
        <v>542000</v>
      </c>
      <c r="L33" s="41">
        <v>1615280</v>
      </c>
      <c r="M33" s="41">
        <f>630000+250151+186480+448000+211000+107280</f>
        <v>1832911</v>
      </c>
      <c r="N33" s="41">
        <v>1097757</v>
      </c>
      <c r="O33" s="41">
        <v>1073678</v>
      </c>
      <c r="P33" s="41">
        <v>1681537</v>
      </c>
      <c r="Q33" s="41">
        <v>2646300</v>
      </c>
      <c r="R33" s="41">
        <v>5127091</v>
      </c>
      <c r="S33" s="41">
        <v>2726374</v>
      </c>
      <c r="T33" s="41">
        <v>1633911</v>
      </c>
      <c r="U33" s="41">
        <v>0</v>
      </c>
      <c r="V33" s="41">
        <v>3667280</v>
      </c>
      <c r="W33" s="41">
        <v>4049839</v>
      </c>
      <c r="X33" s="41">
        <v>2738900</v>
      </c>
      <c r="Y33" s="41">
        <f>SUM(B33:X33)</f>
        <v>42159923</v>
      </c>
    </row>
    <row r="34" spans="1:26">
      <c r="A34" t="s">
        <v>909</v>
      </c>
      <c r="B34" s="42">
        <v>0</v>
      </c>
      <c r="C34" s="43">
        <v>188000</v>
      </c>
      <c r="D34" s="43">
        <v>94000</v>
      </c>
      <c r="E34" s="43">
        <v>183000</v>
      </c>
      <c r="F34" s="43">
        <v>235000</v>
      </c>
      <c r="G34" s="43">
        <v>423000</v>
      </c>
      <c r="H34" s="43">
        <v>376000</v>
      </c>
      <c r="I34" s="43">
        <v>611000</v>
      </c>
      <c r="J34" s="43">
        <v>235000</v>
      </c>
      <c r="K34" s="43">
        <v>470000</v>
      </c>
      <c r="L34" s="43">
        <v>846000</v>
      </c>
      <c r="M34" s="44">
        <v>1104000</v>
      </c>
      <c r="N34" s="44">
        <v>1152000</v>
      </c>
      <c r="O34" s="44">
        <v>1104000</v>
      </c>
      <c r="P34" s="41">
        <v>1200000</v>
      </c>
      <c r="Q34" s="44">
        <v>960000</v>
      </c>
      <c r="R34" s="44">
        <v>1152000</v>
      </c>
      <c r="S34" s="44">
        <v>1200000</v>
      </c>
      <c r="T34" s="44">
        <v>1428000</v>
      </c>
      <c r="U34" s="44">
        <v>1668000</v>
      </c>
      <c r="V34" s="44">
        <v>1785000</v>
      </c>
      <c r="W34" s="44">
        <v>2374000</v>
      </c>
      <c r="X34" s="44">
        <v>2495582</v>
      </c>
      <c r="Y34" s="44">
        <f>SUM(B34:X34)</f>
        <v>21283582</v>
      </c>
      <c r="Z34" s="406"/>
    </row>
    <row r="35" spans="1:26">
      <c r="A35" t="s">
        <v>908</v>
      </c>
      <c r="B35" s="45">
        <v>11899100</v>
      </c>
      <c r="C35" s="46">
        <v>15829825</v>
      </c>
      <c r="D35" s="47">
        <v>15437000</v>
      </c>
      <c r="E35" s="47">
        <v>16720000</v>
      </c>
      <c r="F35" s="47">
        <v>20241000</v>
      </c>
      <c r="G35" s="47">
        <v>20151829</v>
      </c>
      <c r="H35" s="47">
        <v>21432000</v>
      </c>
      <c r="I35" s="47">
        <v>24331000</v>
      </c>
      <c r="J35" s="47">
        <f>31982000+363000+503000+429000+323000</f>
        <v>33600000</v>
      </c>
      <c r="K35" s="47">
        <v>34894000</v>
      </c>
      <c r="L35" s="47">
        <v>32085000</v>
      </c>
      <c r="M35" s="47">
        <v>33182240</v>
      </c>
      <c r="N35" s="47">
        <v>32391949</v>
      </c>
      <c r="O35" s="47">
        <v>52886000</v>
      </c>
      <c r="P35" s="47">
        <v>35423909</v>
      </c>
      <c r="Q35" s="47">
        <v>49860000</v>
      </c>
      <c r="R35" s="47">
        <v>53674000</v>
      </c>
      <c r="S35" s="47">
        <v>61757000</v>
      </c>
      <c r="T35" s="47">
        <v>56909000</v>
      </c>
      <c r="U35" s="47">
        <v>65983000</v>
      </c>
      <c r="V35" s="47">
        <v>71430000</v>
      </c>
      <c r="W35" s="47">
        <v>66991281</v>
      </c>
      <c r="X35" s="47">
        <v>81283439</v>
      </c>
      <c r="Y35" s="46">
        <f>SUM(B35:X35)</f>
        <v>908392572</v>
      </c>
      <c r="Z35" s="407"/>
    </row>
    <row r="36" spans="1:26">
      <c r="A36" s="20" t="s">
        <v>1644</v>
      </c>
      <c r="B36" s="39">
        <f>SUM(B33:B35)</f>
        <v>13106040</v>
      </c>
      <c r="C36" s="39">
        <f t="shared" ref="C36:H36" si="2">SUM(C33:C35)</f>
        <v>16971825</v>
      </c>
      <c r="D36" s="39">
        <f t="shared" si="2"/>
        <v>18233585</v>
      </c>
      <c r="E36" s="39">
        <f t="shared" si="2"/>
        <v>18473440</v>
      </c>
      <c r="F36" s="39">
        <f t="shared" si="2"/>
        <v>20917000</v>
      </c>
      <c r="G36" s="39">
        <f t="shared" si="2"/>
        <v>21652389</v>
      </c>
      <c r="H36" s="39">
        <f t="shared" si="2"/>
        <v>23610900</v>
      </c>
      <c r="I36" s="39">
        <f t="shared" ref="I36:N36" si="3">SUM(I33:I35)</f>
        <v>25984640</v>
      </c>
      <c r="J36" s="39">
        <f t="shared" si="3"/>
        <v>34764000</v>
      </c>
      <c r="K36" s="39">
        <f t="shared" si="3"/>
        <v>35906000</v>
      </c>
      <c r="L36" s="39">
        <f t="shared" si="3"/>
        <v>34546280</v>
      </c>
      <c r="M36" s="52">
        <f t="shared" si="3"/>
        <v>36119151</v>
      </c>
      <c r="N36" s="52">
        <f t="shared" si="3"/>
        <v>34641706</v>
      </c>
      <c r="O36" s="52">
        <f t="shared" ref="O36:T36" si="4">SUM(O33:O35)</f>
        <v>55063678</v>
      </c>
      <c r="P36" s="52">
        <f t="shared" si="4"/>
        <v>38305446</v>
      </c>
      <c r="Q36" s="52">
        <f t="shared" si="4"/>
        <v>53466300</v>
      </c>
      <c r="R36" s="52">
        <f t="shared" si="4"/>
        <v>59953091</v>
      </c>
      <c r="S36" s="52">
        <f t="shared" si="4"/>
        <v>65683374</v>
      </c>
      <c r="T36" s="52">
        <f t="shared" si="4"/>
        <v>59970911</v>
      </c>
      <c r="U36" s="52">
        <f>SUM(U33:U35)</f>
        <v>67651000</v>
      </c>
      <c r="V36" s="52">
        <f>SUM(V33:V35)</f>
        <v>76882280</v>
      </c>
      <c r="W36" s="52">
        <f>SUM(W33:W35)</f>
        <v>73415120</v>
      </c>
      <c r="X36" s="52">
        <f>SUM(X33:X35)</f>
        <v>86517921</v>
      </c>
      <c r="Y36" s="52">
        <f>SUM(B36:X36)</f>
        <v>971836077</v>
      </c>
      <c r="Z36" s="408"/>
    </row>
    <row r="37" spans="1:26" s="82" customFormat="1">
      <c r="A37" s="105" t="s">
        <v>2629</v>
      </c>
      <c r="B37" s="106"/>
      <c r="C37" s="106"/>
      <c r="D37" s="106"/>
      <c r="E37" s="106"/>
      <c r="F37" s="106"/>
      <c r="G37" s="106"/>
      <c r="H37" s="106"/>
      <c r="I37" s="106"/>
      <c r="J37" s="106"/>
      <c r="K37" s="106"/>
      <c r="L37" s="106"/>
      <c r="M37" s="107"/>
      <c r="N37" s="107"/>
      <c r="O37" s="107">
        <v>51419678</v>
      </c>
      <c r="P37" s="107"/>
      <c r="Q37" s="107"/>
      <c r="R37" s="107">
        <f>R33+R35</f>
        <v>58801091</v>
      </c>
      <c r="S37" s="107"/>
      <c r="T37" s="107"/>
      <c r="W37" s="442"/>
      <c r="X37" s="442"/>
    </row>
    <row r="38" spans="1:26">
      <c r="B38" s="2"/>
      <c r="C38" s="2"/>
      <c r="D38" s="2"/>
      <c r="Y38" s="82"/>
    </row>
    <row r="39" spans="1:26">
      <c r="B39" s="2"/>
      <c r="C39" s="2"/>
      <c r="D39" s="2"/>
    </row>
    <row r="40" spans="1:26">
      <c r="B40" s="2"/>
      <c r="C40" s="2"/>
      <c r="D40" s="2"/>
    </row>
    <row r="41" spans="1:26">
      <c r="B41" s="2"/>
      <c r="C41" s="2"/>
      <c r="D41" s="2"/>
    </row>
    <row r="42" spans="1:26">
      <c r="B42" s="2"/>
      <c r="C42" s="2"/>
      <c r="D42" s="2"/>
    </row>
    <row r="43" spans="1:26">
      <c r="B43" s="2"/>
      <c r="C43" s="2"/>
      <c r="D43" s="2"/>
    </row>
    <row r="44" spans="1:26">
      <c r="B44" s="2"/>
      <c r="C44" s="2"/>
      <c r="D44" s="2"/>
    </row>
    <row r="45" spans="1:26">
      <c r="B45" s="2"/>
      <c r="C45" s="2"/>
      <c r="D45" s="2"/>
    </row>
    <row r="46" spans="1:26">
      <c r="B46" s="2"/>
      <c r="C46" s="2"/>
      <c r="D46" s="2"/>
    </row>
    <row r="47" spans="1:26">
      <c r="B47" s="2"/>
      <c r="C47" s="2"/>
      <c r="D47" s="2"/>
    </row>
    <row r="48" spans="1:26">
      <c r="B48" s="2"/>
      <c r="C48" s="2"/>
      <c r="D48" s="2"/>
    </row>
    <row r="49" spans="1:19">
      <c r="B49" s="2"/>
      <c r="C49" s="2"/>
      <c r="D49" s="2"/>
    </row>
    <row r="50" spans="1:19">
      <c r="B50" s="2"/>
      <c r="C50" s="2"/>
      <c r="D50" s="2"/>
      <c r="I50" s="33"/>
      <c r="J50" s="33"/>
      <c r="K50" s="33"/>
    </row>
    <row r="51" spans="1:19">
      <c r="A51" s="34"/>
      <c r="B51" s="34"/>
      <c r="C51" s="34"/>
      <c r="D51" s="34"/>
      <c r="E51" s="34"/>
      <c r="F51" s="34"/>
      <c r="G51" s="34"/>
      <c r="H51" s="34"/>
      <c r="I51" s="34"/>
      <c r="J51" s="34"/>
      <c r="K51" s="34"/>
      <c r="L51" s="34"/>
      <c r="M51" s="34"/>
      <c r="N51" s="34"/>
      <c r="O51" s="34"/>
      <c r="P51" s="34"/>
      <c r="Q51" s="34"/>
      <c r="R51" s="34"/>
      <c r="S51" s="34"/>
    </row>
    <row r="52" spans="1:19">
      <c r="B52" s="2"/>
      <c r="C52" s="2"/>
      <c r="D52" s="2"/>
    </row>
    <row r="53" spans="1:19">
      <c r="B53" s="2"/>
      <c r="C53" s="2"/>
      <c r="D53" s="2"/>
    </row>
    <row r="54" spans="1:19">
      <c r="B54" s="2"/>
      <c r="C54" s="2"/>
      <c r="D54" s="2"/>
    </row>
    <row r="55" spans="1:19">
      <c r="A55" s="33"/>
      <c r="B55" s="2"/>
      <c r="C55" s="2"/>
      <c r="D55" s="2"/>
      <c r="I55" s="33"/>
      <c r="J55" s="33"/>
      <c r="K55" s="33"/>
    </row>
  </sheetData>
  <mergeCells count="2">
    <mergeCell ref="A1:T1"/>
    <mergeCell ref="A31:T31"/>
  </mergeCells>
  <phoneticPr fontId="29" type="noConversion"/>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DA9AF29-649B-4BC7-A345-3C05B082A4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114統計表</vt:lpstr>
      <vt:lpstr>國科會專題研究計畫核定名冊</vt:lpstr>
      <vt:lpstr>歷年職級分佈</vt:lpstr>
      <vt:lpstr>國科會計畫件數金額趨勢圖</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user001</cp:lastModifiedBy>
  <cp:lastPrinted>2025-07-03T09:01:21Z</cp:lastPrinted>
  <dcterms:created xsi:type="dcterms:W3CDTF">2010-10-05T05:53:00Z</dcterms:created>
  <dcterms:modified xsi:type="dcterms:W3CDTF">2026-09-23T06:06:43Z</dcterms:modified>
</cp:coreProperties>
</file>